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40" windowHeight="13140" activeTab="1"/>
  </bookViews>
  <sheets>
    <sheet name="chiết khấu thanh toán sớm" sheetId="13" r:id="rId1"/>
    <sheet name="Phiếu tính giá CS mới" sheetId="12" r:id="rId2"/>
    <sheet name="ban in" sheetId="2" state="veryHidden" r:id="rId3"/>
  </sheets>
  <definedNames>
    <definedName name="_">#N/A</definedName>
    <definedName name="__??" localSheetId="2">BlankMacro1</definedName>
    <definedName name="__??" localSheetId="0">BlankMacro1</definedName>
    <definedName name="__??">BlankMacro1</definedName>
    <definedName name="__??????1" localSheetId="2">BlankMacro1</definedName>
    <definedName name="__??????1" localSheetId="0">BlankMacro1</definedName>
    <definedName name="__??????1">BlankMacro1</definedName>
    <definedName name="__??????2" localSheetId="2">BlankMacro1</definedName>
    <definedName name="__??????2" localSheetId="0">BlankMacro1</definedName>
    <definedName name="__??????2">BlankMacro1</definedName>
    <definedName name="__??????3" localSheetId="2">BlankMacro1</definedName>
    <definedName name="__??????3" localSheetId="0">BlankMacro1</definedName>
    <definedName name="__??????3">BlankMacro1</definedName>
    <definedName name="__??????4" localSheetId="2">BlankMacro1</definedName>
    <definedName name="__??????4" localSheetId="0">BlankMacro1</definedName>
    <definedName name="__??????4">BlankMacro1</definedName>
    <definedName name="__??????5" localSheetId="2">BlankMacro1</definedName>
    <definedName name="__??????5" localSheetId="0">BlankMacro1</definedName>
    <definedName name="__??????5">BlankMacro1</definedName>
    <definedName name="__??????6" localSheetId="2">BlankMacro1</definedName>
    <definedName name="__??????6" localSheetId="0">BlankMacro1</definedName>
    <definedName name="__??????6">BlankMacro1</definedName>
    <definedName name="____??" localSheetId="2">BlankMacro1</definedName>
    <definedName name="____??" localSheetId="0">BlankMacro1</definedName>
    <definedName name="____??">BlankMacro1</definedName>
    <definedName name="____??????1" localSheetId="2">BlankMacro1</definedName>
    <definedName name="____??????1" localSheetId="0">BlankMacro1</definedName>
    <definedName name="____??????1">BlankMacro1</definedName>
    <definedName name="____??????2" localSheetId="2">BlankMacro1</definedName>
    <definedName name="____??????2" localSheetId="0">BlankMacro1</definedName>
    <definedName name="____??????2">BlankMacro1</definedName>
    <definedName name="____??????3" localSheetId="2">BlankMacro1</definedName>
    <definedName name="____??????3" localSheetId="0">BlankMacro1</definedName>
    <definedName name="____??????3">BlankMacro1</definedName>
    <definedName name="____??????4" localSheetId="2">BlankMacro1</definedName>
    <definedName name="____??????4" localSheetId="0">BlankMacro1</definedName>
    <definedName name="____??????4">BlankMacro1</definedName>
    <definedName name="____??????5" localSheetId="2">BlankMacro1</definedName>
    <definedName name="____??????5" localSheetId="0">BlankMacro1</definedName>
    <definedName name="____??????5">BlankMacro1</definedName>
    <definedName name="____??????6" localSheetId="2">BlankMacro1</definedName>
    <definedName name="____??????6" localSheetId="0">BlankMacro1</definedName>
    <definedName name="____??????6">BlankMacro1</definedName>
    <definedName name="______??" localSheetId="2">BlankMacro1</definedName>
    <definedName name="______??" localSheetId="0">BlankMacro1</definedName>
    <definedName name="______??">BlankMacro1</definedName>
    <definedName name="______??????1" localSheetId="2">BlankMacro1</definedName>
    <definedName name="______??????1" localSheetId="0">BlankMacro1</definedName>
    <definedName name="______??????1">BlankMacro1</definedName>
    <definedName name="______??????2" localSheetId="2">BlankMacro1</definedName>
    <definedName name="______??????2" localSheetId="0">BlankMacro1</definedName>
    <definedName name="______??????2">BlankMacro1</definedName>
    <definedName name="______??????3" localSheetId="2">BlankMacro1</definedName>
    <definedName name="______??????3" localSheetId="0">BlankMacro1</definedName>
    <definedName name="______??????3">BlankMacro1</definedName>
    <definedName name="______??????4" localSheetId="2">BlankMacro1</definedName>
    <definedName name="______??????4" localSheetId="0">BlankMacro1</definedName>
    <definedName name="______??????4">BlankMacro1</definedName>
    <definedName name="______??????5" localSheetId="2">BlankMacro1</definedName>
    <definedName name="______??????5" localSheetId="0">BlankMacro1</definedName>
    <definedName name="______??????5">BlankMacro1</definedName>
    <definedName name="______??????6" localSheetId="2">BlankMacro1</definedName>
    <definedName name="______??????6" localSheetId="0">BlankMacro1</definedName>
    <definedName name="______??????6">BlankMacro1</definedName>
    <definedName name="________??" localSheetId="2">BlankMacro1</definedName>
    <definedName name="________??" localSheetId="0">BlankMacro1</definedName>
    <definedName name="________??">BlankMacro1</definedName>
    <definedName name="________??????1" localSheetId="2">BlankMacro1</definedName>
    <definedName name="________??????1" localSheetId="0">BlankMacro1</definedName>
    <definedName name="________??????1">BlankMacro1</definedName>
    <definedName name="________??????2" localSheetId="2">BlankMacro1</definedName>
    <definedName name="________??????2" localSheetId="0">BlankMacro1</definedName>
    <definedName name="________??????2">BlankMacro1</definedName>
    <definedName name="________??????3" localSheetId="2">BlankMacro1</definedName>
    <definedName name="________??????3" localSheetId="0">BlankMacro1</definedName>
    <definedName name="________??????3">BlankMacro1</definedName>
    <definedName name="________??????4" localSheetId="2">BlankMacro1</definedName>
    <definedName name="________??????4" localSheetId="0">BlankMacro1</definedName>
    <definedName name="________??????4">BlankMacro1</definedName>
    <definedName name="________??????5" localSheetId="2">BlankMacro1</definedName>
    <definedName name="________??????5" localSheetId="0">BlankMacro1</definedName>
    <definedName name="________??????5">BlankMacro1</definedName>
    <definedName name="________??????6" localSheetId="2">BlankMacro1</definedName>
    <definedName name="________??????6" localSheetId="0">BlankMacro1</definedName>
    <definedName name="________??????6">BlankMacro1</definedName>
    <definedName name="_________??" localSheetId="2">BlankMacro1</definedName>
    <definedName name="_________??" localSheetId="0">BlankMacro1</definedName>
    <definedName name="_________??">BlankMacro1</definedName>
    <definedName name="_________??????1" localSheetId="2">BlankMacro1</definedName>
    <definedName name="_________??????1" localSheetId="0">BlankMacro1</definedName>
    <definedName name="_________??????1">BlankMacro1</definedName>
    <definedName name="_________??????2" localSheetId="2">BlankMacro1</definedName>
    <definedName name="_________??????2" localSheetId="0">BlankMacro1</definedName>
    <definedName name="_________??????2">BlankMacro1</definedName>
    <definedName name="_________??????3" localSheetId="2">BlankMacro1</definedName>
    <definedName name="_________??????3" localSheetId="0">BlankMacro1</definedName>
    <definedName name="_________??????3">BlankMacro1</definedName>
    <definedName name="_________??????4" localSheetId="2">BlankMacro1</definedName>
    <definedName name="_________??????4" localSheetId="0">BlankMacro1</definedName>
    <definedName name="_________??????4">BlankMacro1</definedName>
    <definedName name="_________??????5" localSheetId="2">BlankMacro1</definedName>
    <definedName name="_________??????5" localSheetId="0">BlankMacro1</definedName>
    <definedName name="_________??????5">BlankMacro1</definedName>
    <definedName name="_________??????6" localSheetId="2">BlankMacro1</definedName>
    <definedName name="_________??????6" localSheetId="0">BlankMacro1</definedName>
    <definedName name="_________??????6">BlankMacro1</definedName>
    <definedName name="__________a1" localSheetId="0" hidden="1">{"'Sheet1'!$L$16"}</definedName>
    <definedName name="__________a1" hidden="1">{"'Sheet1'!$L$16"}</definedName>
    <definedName name="__________NSO2" localSheetId="0" hidden="1">{"'Sheet1'!$L$16"}</definedName>
    <definedName name="__________NSO2" hidden="1">{"'Sheet1'!$L$16"}</definedName>
    <definedName name="_________a1" localSheetId="0" hidden="1">{"'Sheet1'!$L$16"}</definedName>
    <definedName name="_________a1" hidden="1">{"'Sheet1'!$L$16"}</definedName>
    <definedName name="_____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_CD2" localSheetId="0" hidden="1">{"'Sheet1'!$L$16"}</definedName>
    <definedName name="_________CD2" hidden="1">{"'Sheet1'!$L$16"}</definedName>
    <definedName name="_________Goi8" localSheetId="0" hidden="1">{"'Sheet1'!$L$16"}</definedName>
    <definedName name="_________Goi8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4" localSheetId="0" hidden="1">{"'Sheet1'!$L$16"}</definedName>
    <definedName name="_________m4" hidden="1">{"'Sheet1'!$L$16"}</definedName>
    <definedName name="_________NSO2" localSheetId="0" hidden="1">{"'Sheet1'!$L$16"}</definedName>
    <definedName name="_________NSO2" hidden="1">{"'Sheet1'!$L$16"}</definedName>
    <definedName name="_________PA3" localSheetId="0" hidden="1">{"'Sheet1'!$L$16"}</definedName>
    <definedName name="_________PA3" hidden="1">{"'Sheet1'!$L$16"}</definedName>
    <definedName name="_________PL3" localSheetId="0" hidden="1">{"'Sheet1'!$L$16"}</definedName>
    <definedName name="_________PL3" hidden="1">{"'Sheet1'!$L$16"}</definedName>
    <definedName name="_________S1" localSheetId="0">{"Book1"}</definedName>
    <definedName name="_________S1">{"Book1"}</definedName>
    <definedName name="_________tt3" localSheetId="0" hidden="1">{"'Sheet1'!$L$16"}</definedName>
    <definedName name="_________tt3" hidden="1">{"'Sheet1'!$L$16"}</definedName>
    <definedName name="____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__a129" hidden="1">{"Offgrid",#N/A,FALSE,"OFFGRID";"Region",#N/A,FALSE,"REGION";"Offgrid -2",#N/A,FALSE,"OFFGRID";"WTP",#N/A,FALSE,"WTP";"WTP -2",#N/A,FALSE,"WTP";"Project",#N/A,FALSE,"PROJECT";"Summary -2",#N/A,FALSE,"SUMMARY"}</definedName>
    <definedName name="____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__a130" hidden="1">{"Offgrid",#N/A,FALSE,"OFFGRID";"Region",#N/A,FALSE,"REGION";"Offgrid -2",#N/A,FALSE,"OFFGRID";"WTP",#N/A,FALSE,"WTP";"WTP -2",#N/A,FALSE,"WTP";"Project",#N/A,FALSE,"PROJECT";"Summary -2",#N/A,FALSE,"SUMMARY"}</definedName>
    <definedName name="________CD2" localSheetId="0" hidden="1">{"'Sheet1'!$L$16"}</definedName>
    <definedName name="________CD2" hidden="1">{"'Sheet1'!$L$16"}</definedName>
    <definedName name="________Goi8" localSheetId="0" hidden="1">{"'Sheet1'!$L$16"}</definedName>
    <definedName name="________Goi8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_m4" localSheetId="0" hidden="1">{"'Sheet1'!$L$16"}</definedName>
    <definedName name="________m4" hidden="1">{"'Sheet1'!$L$16"}</definedName>
    <definedName name="________PA3" localSheetId="0" hidden="1">{"'Sheet1'!$L$16"}</definedName>
    <definedName name="________PA3" hidden="1">{"'Sheet1'!$L$16"}</definedName>
    <definedName name="________PL3" localSheetId="0" hidden="1">{"'Sheet1'!$L$16"}</definedName>
    <definedName name="________PL3" hidden="1">{"'Sheet1'!$L$16"}</definedName>
    <definedName name="________S1" localSheetId="0">{"Book1"}</definedName>
    <definedName name="________S1">{"Book1"}</definedName>
    <definedName name="________tt3" localSheetId="0" hidden="1">{"'Sheet1'!$L$16"}</definedName>
    <definedName name="________tt3" hidden="1">{"'Sheet1'!$L$16"}</definedName>
    <definedName name="_______a1" localSheetId="0" hidden="1">{"'Sheet1'!$L$16"}</definedName>
    <definedName name="_______a1" hidden="1">{"'Sheet1'!$L$16"}</definedName>
    <definedName name="_______B1" localSheetId="2">#REF!</definedName>
    <definedName name="_______B1" localSheetId="0">#REF!</definedName>
    <definedName name="_______B1">#REF!</definedName>
    <definedName name="_______NSO2" localSheetId="0" hidden="1">{"'Sheet1'!$L$16"}</definedName>
    <definedName name="_______NSO2" hidden="1">{"'Sheet1'!$L$16"}</definedName>
    <definedName name="______a1" localSheetId="0" hidden="1">{"'Sheet1'!$L$16"}</definedName>
    <definedName name="______a1" hidden="1">{"'Sheet1'!$L$16"}</definedName>
    <definedName name="__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a129" hidden="1">{"Offgrid",#N/A,FALSE,"OFFGRID";"Region",#N/A,FALSE,"REGION";"Offgrid -2",#N/A,FALSE,"OFFGRID";"WTP",#N/A,FALSE,"WTP";"WTP -2",#N/A,FALSE,"WTP";"Project",#N/A,FALSE,"PROJECT";"Summary -2",#N/A,FALSE,"SUMMARY"}</definedName>
    <definedName name="__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_a130" hidden="1">{"Offgrid",#N/A,FALSE,"OFFGRID";"Region",#N/A,FALSE,"REGION";"Offgrid -2",#N/A,FALSE,"OFFGRID";"WTP",#N/A,FALSE,"WTP";"WTP -2",#N/A,FALSE,"WTP";"Project",#N/A,FALSE,"PROJECT";"Summary -2",#N/A,FALSE,"SUMMARY"}</definedName>
    <definedName name="______B1" localSheetId="2">#REF!</definedName>
    <definedName name="______B1" localSheetId="0">#REF!</definedName>
    <definedName name="______B1">#REF!</definedName>
    <definedName name="______CD2" localSheetId="0" hidden="1">{"'Sheet1'!$L$16"}</definedName>
    <definedName name="______CD2" hidden="1">{"'Sheet1'!$L$16"}</definedName>
    <definedName name="______Goi8" localSheetId="0" hidden="1">{"'Sheet1'!$L$16"}</definedName>
    <definedName name="______Goi8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4" localSheetId="0" hidden="1">{"'Sheet1'!$L$16"}</definedName>
    <definedName name="______m4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3" localSheetId="0" hidden="1">{"'Sheet1'!$L$16"}</definedName>
    <definedName name="______PL3" hidden="1">{"'Sheet1'!$L$16"}</definedName>
    <definedName name="______S1" localSheetId="0">{"Book1"}</definedName>
    <definedName name="______S1">{"Book1"}</definedName>
    <definedName name="______tt3" localSheetId="0" hidden="1">{"'Sheet1'!$L$16"}</definedName>
    <definedName name="______tt3" hidden="1">{"'Sheet1'!$L$16"}</definedName>
    <definedName name="_____a1" localSheetId="0" hidden="1">{"'Sheet1'!$L$16"}</definedName>
    <definedName name="_____a1" hidden="1">{"'Sheet1'!$L$16"}</definedName>
    <definedName name="_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a129" hidden="1">{"Offgrid",#N/A,FALSE,"OFFGRID";"Region",#N/A,FALSE,"REGION";"Offgrid -2",#N/A,FALSE,"OFFGRID";"WTP",#N/A,FALSE,"WTP";"WTP -2",#N/A,FALSE,"WTP";"Project",#N/A,FALSE,"PROJECT";"Summary -2",#N/A,FALSE,"SUMMARY"}</definedName>
    <definedName name="_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_a130" hidden="1">{"Offgrid",#N/A,FALSE,"OFFGRID";"Region",#N/A,FALSE,"REGION";"Offgrid -2",#N/A,FALSE,"OFFGRID";"WTP",#N/A,FALSE,"WTP";"WTP -2",#N/A,FALSE,"WTP";"Project",#N/A,FALSE,"PROJECT";"Summary -2",#N/A,FALSE,"SUMMARY"}</definedName>
    <definedName name="_____B1" localSheetId="2">#REF!</definedName>
    <definedName name="_____B1" localSheetId="0">#REF!</definedName>
    <definedName name="_____B1">#REF!</definedName>
    <definedName name="_____CD2" localSheetId="0" hidden="1">{"'Sheet1'!$L$16"}</definedName>
    <definedName name="_____CD2" hidden="1">{"'Sheet1'!$L$16"}</definedName>
    <definedName name="_____Goi8" localSheetId="0" hidden="1">{"'Sheet1'!$L$16"}</definedName>
    <definedName name="_____Goi8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4" localSheetId="0" hidden="1">{"'Sheet1'!$L$16"}</definedName>
    <definedName name="_____m4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3" localSheetId="0" hidden="1">{"'Sheet1'!$L$16"}</definedName>
    <definedName name="_____PL3" hidden="1">{"'Sheet1'!$L$16"}</definedName>
    <definedName name="_____S1" localSheetId="0">{"Book1"}</definedName>
    <definedName name="_____S1">{"Book1"}</definedName>
    <definedName name="_____tt3" localSheetId="0" hidden="1">{"'Sheet1'!$L$16"}</definedName>
    <definedName name="_____tt3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2">#REF!</definedName>
    <definedName name="____B1" localSheetId="0">#REF!</definedName>
    <definedName name="____B1">#REF!</definedName>
    <definedName name="____CD2" localSheetId="0" hidden="1">{"'Sheet1'!$L$16"}</definedName>
    <definedName name="____CD2" hidden="1">{"'Sheet1'!$L$16"}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4" localSheetId="0" hidden="1">{"'Sheet1'!$L$16"}</definedName>
    <definedName name="____m4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3" localSheetId="0" hidden="1">{"'Sheet1'!$L$16"}</definedName>
    <definedName name="____PL3" hidden="1">{"'Sheet1'!$L$16"}</definedName>
    <definedName name="____S1" localSheetId="0">{"Book1"}</definedName>
    <definedName name="____S1">{"Book1"}</definedName>
    <definedName name="____tt3" localSheetId="0" hidden="1">{"'Sheet1'!$L$16"}</definedName>
    <definedName name="____tt3" hidden="1">{"'Sheet1'!$L$16"}</definedName>
    <definedName name="___a1" localSheetId="0" hidden="1">{"'Sheet1'!$L$16"}</definedName>
    <definedName name="___a1" hidden="1">{"'Sheet1'!$L$16"}</definedName>
    <definedName name="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a129" hidden="1">{"Offgrid",#N/A,FALSE,"OFFGRID";"Region",#N/A,FALSE,"REGION";"Offgrid -2",#N/A,FALSE,"OFFGRID";"WTP",#N/A,FALSE,"WTP";"WTP -2",#N/A,FALSE,"WTP";"Project",#N/A,FALSE,"PROJECT";"Summary -2",#N/A,FALSE,"SUMMARY"}</definedName>
    <definedName name="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a130" hidden="1">{"Offgrid",#N/A,FALSE,"OFFGRID";"Region",#N/A,FALSE,"REGION";"Offgrid -2",#N/A,FALSE,"OFFGRID";"WTP",#N/A,FALSE,"WTP";"WTP -2",#N/A,FALSE,"WTP";"Project",#N/A,FALSE,"PROJECT";"Summary -2",#N/A,FALSE,"SUMMARY"}</definedName>
    <definedName name="___B1" localSheetId="2">#REF!</definedName>
    <definedName name="___B1" localSheetId="0">#REF!</definedName>
    <definedName name="___B1">#REF!</definedName>
    <definedName name="___CD2" localSheetId="0" hidden="1">{"'Sheet1'!$L$16"}</definedName>
    <definedName name="___CD2" hidden="1">{"'Sheet1'!$L$16"}</definedName>
    <definedName name="___Goi8" localSheetId="0" hidden="1">{"'Sheet1'!$L$16"}</definedName>
    <definedName name="___Goi8" hidden="1">{"'Sheet1'!$L$16"}</definedName>
    <definedName name="___h1" localSheetId="0" hidden="1">{"'Sheet1'!$L$16"}</definedName>
    <definedName name="___h1" hidden="1">{"'Sheet1'!$L$16"}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m4" localSheetId="0" hidden="1">{"'Sheet1'!$L$16"}</definedName>
    <definedName name="___m4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3" localSheetId="0" hidden="1">{"'Sheet1'!$L$16"}</definedName>
    <definedName name="___PL3" hidden="1">{"'Sheet1'!$L$16"}</definedName>
    <definedName name="___S1" localSheetId="0">{"Book1"}</definedName>
    <definedName name="___S1">{"Book1"}</definedName>
    <definedName name="___tt3" localSheetId="0" hidden="1">{"'Sheet1'!$L$16"}</definedName>
    <definedName name="___tt3" hidden="1">{"'Sheet1'!$L$16"}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2">#REF!</definedName>
    <definedName name="__B1" localSheetId="0">#REF!</definedName>
    <definedName name="__B1">#REF!</definedName>
    <definedName name="__CD2" localSheetId="0" hidden="1">{"'Sheet1'!$L$16"}</definedName>
    <definedName name="__CD2" hidden="1">{"'Sheet1'!$L$16"}</definedName>
    <definedName name="__CON1" localSheetId="2">#REF!</definedName>
    <definedName name="__CON1" localSheetId="0">#REF!</definedName>
    <definedName name="__CON1">#REF!</definedName>
    <definedName name="__CON2" localSheetId="2">#REF!</definedName>
    <definedName name="__CON2" localSheetId="0">#REF!</definedName>
    <definedName name="__CON2">#REF!</definedName>
    <definedName name="__ddn400" localSheetId="2">#REF!</definedName>
    <definedName name="__ddn400" localSheetId="0">#REF!</definedName>
    <definedName name="__ddn400">#REF!</definedName>
    <definedName name="__ddn600" localSheetId="2">#REF!</definedName>
    <definedName name="__ddn600" localSheetId="0">#REF!</definedName>
    <definedName name="__ddn600">#REF!</definedName>
    <definedName name="__FIL2" localSheetId="2">#REF!</definedName>
    <definedName name="__FIL2" localSheetId="0">#REF!</definedName>
    <definedName name="__FIL2">#REF!</definedName>
    <definedName name="__Goi8" localSheetId="0" hidden="1">{"'Sheet1'!$L$16"}</definedName>
    <definedName name="__Goi8" hidden="1">{"'Sheet1'!$L$16"}</definedName>
    <definedName name="__h1" localSheetId="0" hidden="1">{"'Sheet1'!$L$16"}</definedName>
    <definedName name="__h1" hidden="1">{"'Sheet1'!$L$16"}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kl1" localSheetId="2">#REF!</definedName>
    <definedName name="__kl1" localSheetId="0">#REF!</definedName>
    <definedName name="__kl1">#REF!</definedName>
    <definedName name="__m4" localSheetId="0" hidden="1">{"'Sheet1'!$L$16"}</definedName>
    <definedName name="__m4" hidden="1">{"'Sheet1'!$L$16"}</definedName>
    <definedName name="__MAC12" localSheetId="2">#REF!</definedName>
    <definedName name="__MAC12" localSheetId="0">#REF!</definedName>
    <definedName name="__MAC12">#REF!</definedName>
    <definedName name="__MAC46" localSheetId="2">#REF!</definedName>
    <definedName name="__MAC46" localSheetId="0">#REF!</definedName>
    <definedName name="__MAC46">#REF!</definedName>
    <definedName name="__nam5" localSheetId="2">#REF!</definedName>
    <definedName name="__nam5" localSheetId="0">#REF!</definedName>
    <definedName name="__nam5">#REF!</definedName>
    <definedName name="__nam7" localSheetId="2">#REF!</definedName>
    <definedName name="__nam7" localSheetId="0">#REF!</definedName>
    <definedName name="__nam7">#REF!</definedName>
    <definedName name="__nam8" localSheetId="2">#REF!</definedName>
    <definedName name="__nam8" localSheetId="0">#REF!</definedName>
    <definedName name="__nam8">#REF!</definedName>
    <definedName name="__NCL100" localSheetId="2">#REF!</definedName>
    <definedName name="__NCL100" localSheetId="0">#REF!</definedName>
    <definedName name="__NCL100">#REF!</definedName>
    <definedName name="__NCL200" localSheetId="2">#REF!</definedName>
    <definedName name="__NCL200" localSheetId="0">#REF!</definedName>
    <definedName name="__NCL200">#REF!</definedName>
    <definedName name="__NCL250" localSheetId="2">#REF!</definedName>
    <definedName name="__NCL250" localSheetId="0">#REF!</definedName>
    <definedName name="__NCL250">#REF!</definedName>
    <definedName name="__NET2" localSheetId="2">#REF!</definedName>
    <definedName name="__NET2" localSheetId="0">#REF!</definedName>
    <definedName name="__NET2">#REF!</definedName>
    <definedName name="__nin190" localSheetId="2">#REF!</definedName>
    <definedName name="__nin190" localSheetId="0">#REF!</definedName>
    <definedName name="__nin190">#REF!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h30" localSheetId="2">#REF!</definedName>
    <definedName name="__Ph30" localSheetId="0">#REF!</definedName>
    <definedName name="__Ph30">#REF!</definedName>
    <definedName name="__PL3" localSheetId="0" hidden="1">{"'Sheet1'!$L$16"}</definedName>
    <definedName name="__PL3" hidden="1">{"'Sheet1'!$L$16"}</definedName>
    <definedName name="__PXB80" localSheetId="2">#REF!</definedName>
    <definedName name="__PXB80" localSheetId="0">#REF!</definedName>
    <definedName name="__PXB80">#REF!</definedName>
    <definedName name="__q1" localSheetId="2">#REF!</definedName>
    <definedName name="__q1" localSheetId="0">#REF!</definedName>
    <definedName name="__q1">#REF!</definedName>
    <definedName name="__q2" localSheetId="2">#REF!</definedName>
    <definedName name="__q2" localSheetId="0">#REF!</definedName>
    <definedName name="__q2">#REF!</definedName>
    <definedName name="__rp95" localSheetId="2">#REF!</definedName>
    <definedName name="__rp95" localSheetId="0">#REF!</definedName>
    <definedName name="__rp95">#REF!</definedName>
    <definedName name="__S1" localSheetId="0">{"Book1"}</definedName>
    <definedName name="__S1">{"Book1"}</definedName>
    <definedName name="__sc1" localSheetId="2">#REF!</definedName>
    <definedName name="__sc1" localSheetId="0">#REF!</definedName>
    <definedName name="__sc1">#REF!</definedName>
    <definedName name="__SC2" localSheetId="2">#REF!</definedName>
    <definedName name="__SC2" localSheetId="0">#REF!</definedName>
    <definedName name="__SC2">#REF!</definedName>
    <definedName name="__sc3" localSheetId="2">#REF!</definedName>
    <definedName name="__sc3" localSheetId="0">#REF!</definedName>
    <definedName name="__sc3">#REF!</definedName>
    <definedName name="__SN3" localSheetId="2">#REF!</definedName>
    <definedName name="__SN3" localSheetId="0">#REF!</definedName>
    <definedName name="__SN3">#REF!</definedName>
    <definedName name="__TL1" localSheetId="2">#REF!</definedName>
    <definedName name="__TL1" localSheetId="0">#REF!</definedName>
    <definedName name="__TL1">#REF!</definedName>
    <definedName name="__TL2" localSheetId="2">#REF!</definedName>
    <definedName name="__TL2" localSheetId="0">#REF!</definedName>
    <definedName name="__TL2">#REF!</definedName>
    <definedName name="__TL3" localSheetId="2">#REF!</definedName>
    <definedName name="__TL3" localSheetId="0">#REF!</definedName>
    <definedName name="__TL3">#REF!</definedName>
    <definedName name="__TLA120" localSheetId="2">#REF!</definedName>
    <definedName name="__TLA120" localSheetId="0">#REF!</definedName>
    <definedName name="__TLA120">#REF!</definedName>
    <definedName name="__TLA35" localSheetId="2">#REF!</definedName>
    <definedName name="__TLA35" localSheetId="0">#REF!</definedName>
    <definedName name="__TLA35">#REF!</definedName>
    <definedName name="__TLA50" localSheetId="2">#REF!</definedName>
    <definedName name="__TLA50" localSheetId="0">#REF!</definedName>
    <definedName name="__TLA50">#REF!</definedName>
    <definedName name="__TLA70" localSheetId="2">#REF!</definedName>
    <definedName name="__TLA70" localSheetId="0">#REF!</definedName>
    <definedName name="__TLA70">#REF!</definedName>
    <definedName name="__TLA95" localSheetId="2">#REF!</definedName>
    <definedName name="__TLA95" localSheetId="0">#REF!</definedName>
    <definedName name="__TLA95">#REF!</definedName>
    <definedName name="__tra100" localSheetId="2">#REF!</definedName>
    <definedName name="__tra100" localSheetId="0">#REF!</definedName>
    <definedName name="__tra100">#REF!</definedName>
    <definedName name="__tra102" localSheetId="2">#REF!</definedName>
    <definedName name="__tra102" localSheetId="0">#REF!</definedName>
    <definedName name="__tra102">#REF!</definedName>
    <definedName name="__tra104" localSheetId="2">#REF!</definedName>
    <definedName name="__tra104" localSheetId="0">#REF!</definedName>
    <definedName name="__tra104">#REF!</definedName>
    <definedName name="__tra106" localSheetId="2">#REF!</definedName>
    <definedName name="__tra106" localSheetId="0">#REF!</definedName>
    <definedName name="__tra106">#REF!</definedName>
    <definedName name="__tra108" localSheetId="2">#REF!</definedName>
    <definedName name="__tra108" localSheetId="0">#REF!</definedName>
    <definedName name="__tra108">#REF!</definedName>
    <definedName name="__tra110" localSheetId="2">#REF!</definedName>
    <definedName name="__tra110" localSheetId="0">#REF!</definedName>
    <definedName name="__tra110">#REF!</definedName>
    <definedName name="__tra112" localSheetId="2">#REF!</definedName>
    <definedName name="__tra112" localSheetId="0">#REF!</definedName>
    <definedName name="__tra112">#REF!</definedName>
    <definedName name="__tra114" localSheetId="2">#REF!</definedName>
    <definedName name="__tra114" localSheetId="0">#REF!</definedName>
    <definedName name="__tra114">#REF!</definedName>
    <definedName name="__tra116" localSheetId="2">#REF!</definedName>
    <definedName name="__tra116" localSheetId="0">#REF!</definedName>
    <definedName name="__tra116">#REF!</definedName>
    <definedName name="__tra118" localSheetId="2">#REF!</definedName>
    <definedName name="__tra118" localSheetId="0">#REF!</definedName>
    <definedName name="__tra118">#REF!</definedName>
    <definedName name="__tra120" localSheetId="2">#REF!</definedName>
    <definedName name="__tra120" localSheetId="0">#REF!</definedName>
    <definedName name="__tra120">#REF!</definedName>
    <definedName name="__tra122" localSheetId="2">#REF!</definedName>
    <definedName name="__tra122" localSheetId="0">#REF!</definedName>
    <definedName name="__tra122">#REF!</definedName>
    <definedName name="__tra124" localSheetId="2">#REF!</definedName>
    <definedName name="__tra124" localSheetId="0">#REF!</definedName>
    <definedName name="__tra124">#REF!</definedName>
    <definedName name="__tra126" localSheetId="2">#REF!</definedName>
    <definedName name="__tra126" localSheetId="0">#REF!</definedName>
    <definedName name="__tra126">#REF!</definedName>
    <definedName name="__tra128" localSheetId="2">#REF!</definedName>
    <definedName name="__tra128" localSheetId="0">#REF!</definedName>
    <definedName name="__tra128">#REF!</definedName>
    <definedName name="__tra130" localSheetId="2">#REF!</definedName>
    <definedName name="__tra130" localSheetId="0">#REF!</definedName>
    <definedName name="__tra130">#REF!</definedName>
    <definedName name="__tra132" localSheetId="2">#REF!</definedName>
    <definedName name="__tra132" localSheetId="0">#REF!</definedName>
    <definedName name="__tra132">#REF!</definedName>
    <definedName name="__tra134" localSheetId="2">#REF!</definedName>
    <definedName name="__tra134" localSheetId="0">#REF!</definedName>
    <definedName name="__tra134">#REF!</definedName>
    <definedName name="__tra136" localSheetId="2">#REF!</definedName>
    <definedName name="__tra136" localSheetId="0">#REF!</definedName>
    <definedName name="__tra136">#REF!</definedName>
    <definedName name="__tra138" localSheetId="2">#REF!</definedName>
    <definedName name="__tra138" localSheetId="0">#REF!</definedName>
    <definedName name="__tra138">#REF!</definedName>
    <definedName name="__tra140" localSheetId="2">#REF!</definedName>
    <definedName name="__tra140" localSheetId="0">#REF!</definedName>
    <definedName name="__tra140">#REF!</definedName>
    <definedName name="__tra70" localSheetId="2">#REF!</definedName>
    <definedName name="__tra70" localSheetId="0">#REF!</definedName>
    <definedName name="__tra70">#REF!</definedName>
    <definedName name="__tra72" localSheetId="2">#REF!</definedName>
    <definedName name="__tra72" localSheetId="0">#REF!</definedName>
    <definedName name="__tra72">#REF!</definedName>
    <definedName name="__tra74" localSheetId="2">#REF!</definedName>
    <definedName name="__tra74" localSheetId="0">#REF!</definedName>
    <definedName name="__tra74">#REF!</definedName>
    <definedName name="__tra76" localSheetId="2">#REF!</definedName>
    <definedName name="__tra76" localSheetId="0">#REF!</definedName>
    <definedName name="__tra76">#REF!</definedName>
    <definedName name="__tra78" localSheetId="2">#REF!</definedName>
    <definedName name="__tra78" localSheetId="0">#REF!</definedName>
    <definedName name="__tra78">#REF!</definedName>
    <definedName name="__tra80" localSheetId="2">#REF!</definedName>
    <definedName name="__tra80" localSheetId="0">#REF!</definedName>
    <definedName name="__tra80">#REF!</definedName>
    <definedName name="__tra82" localSheetId="2">#REF!</definedName>
    <definedName name="__tra82" localSheetId="0">#REF!</definedName>
    <definedName name="__tra82">#REF!</definedName>
    <definedName name="__tra84" localSheetId="2">#REF!</definedName>
    <definedName name="__tra84" localSheetId="0">#REF!</definedName>
    <definedName name="__tra84">#REF!</definedName>
    <definedName name="__tra86" localSheetId="2">#REF!</definedName>
    <definedName name="__tra86" localSheetId="0">#REF!</definedName>
    <definedName name="__tra86">#REF!</definedName>
    <definedName name="__tra88" localSheetId="2">#REF!</definedName>
    <definedName name="__tra88" localSheetId="0">#REF!</definedName>
    <definedName name="__tra88">#REF!</definedName>
    <definedName name="__tra90" localSheetId="2">#REF!</definedName>
    <definedName name="__tra90" localSheetId="0">#REF!</definedName>
    <definedName name="__tra90">#REF!</definedName>
    <definedName name="__tra92" localSheetId="2">#REF!</definedName>
    <definedName name="__tra92" localSheetId="0">#REF!</definedName>
    <definedName name="__tra92">#REF!</definedName>
    <definedName name="__tra94" localSheetId="2">#REF!</definedName>
    <definedName name="__tra94" localSheetId="0">#REF!</definedName>
    <definedName name="__tra94">#REF!</definedName>
    <definedName name="__tra96" localSheetId="2">#REF!</definedName>
    <definedName name="__tra96" localSheetId="0">#REF!</definedName>
    <definedName name="__tra96">#REF!</definedName>
    <definedName name="__tra98" localSheetId="2">#REF!</definedName>
    <definedName name="__tra98" localSheetId="0">#REF!</definedName>
    <definedName name="__tra98">#REF!</definedName>
    <definedName name="__tt3" localSheetId="0" hidden="1">{"'Sheet1'!$L$16"}</definedName>
    <definedName name="__tt3" hidden="1">{"'Sheet1'!$L$16"}</definedName>
    <definedName name="__vl1" localSheetId="2">#REF!</definedName>
    <definedName name="__vl1" localSheetId="0">#REF!</definedName>
    <definedName name="__vl1">#REF!</definedName>
    <definedName name="__VL100" localSheetId="2">#REF!</definedName>
    <definedName name="__VL100" localSheetId="0">#REF!</definedName>
    <definedName name="__VL100">#REF!</definedName>
    <definedName name="__VL200" localSheetId="2">#REF!</definedName>
    <definedName name="__VL200" localSheetId="0">#REF!</definedName>
    <definedName name="__VL200">#REF!</definedName>
    <definedName name="__VL250" localSheetId="2">#REF!</definedName>
    <definedName name="__VL250" localSheetId="0">#REF!</definedName>
    <definedName name="__VL250">#REF!</definedName>
    <definedName name="__xb80" localSheetId="2">#REF!</definedName>
    <definedName name="__xb80" localSheetId="0">#REF!</definedName>
    <definedName name="__xb80">#REF!</definedName>
    <definedName name="_1">#N/A</definedName>
    <definedName name="_10_??????4" localSheetId="2">BlankMacro1</definedName>
    <definedName name="_10_??????4" localSheetId="0">BlankMacro1</definedName>
    <definedName name="_10_??????4">BlankMacro1</definedName>
    <definedName name="_1000A01">#N/A</definedName>
    <definedName name="_12_??????5" localSheetId="2">BlankMacro1</definedName>
    <definedName name="_12_??????5" localSheetId="0">BlankMacro1</definedName>
    <definedName name="_12_??????5">BlankMacro1</definedName>
    <definedName name="_14_??????1" localSheetId="2">BlankMacro1</definedName>
    <definedName name="_14_??????1" localSheetId="0">BlankMacro1</definedName>
    <definedName name="_14_??????1">BlankMacro1</definedName>
    <definedName name="_14_??????6" localSheetId="2">BlankMacro1</definedName>
    <definedName name="_14_??????6" localSheetId="0">BlankMacro1</definedName>
    <definedName name="_14_??????6">BlankMacro1</definedName>
    <definedName name="_16MAÕ_HAØNG" localSheetId="2">#REF!</definedName>
    <definedName name="_16MAÕ_HAØNG" localSheetId="0">#REF!</definedName>
    <definedName name="_16MAÕ_HAØNG">#REF!</definedName>
    <definedName name="_17MAÕ_SOÁ_THUEÁ" localSheetId="2">#REF!</definedName>
    <definedName name="_17MAÕ_SOÁ_THUEÁ" localSheetId="0">#REF!</definedName>
    <definedName name="_17MAÕ_SOÁ_THUEÁ">#REF!</definedName>
    <definedName name="_18ÑÔN_GIAÙ" localSheetId="2">#REF!</definedName>
    <definedName name="_18ÑÔN_GIAÙ" localSheetId="0">#REF!</definedName>
    <definedName name="_18ÑÔN_GIAÙ">#REF!</definedName>
    <definedName name="_19SOÁ_CTÖØ" localSheetId="2">#REF!</definedName>
    <definedName name="_19SOÁ_CTÖØ" localSheetId="0">#REF!</definedName>
    <definedName name="_19SOÁ_CTÖØ">#REF!</definedName>
    <definedName name="_2">#N/A</definedName>
    <definedName name="_2_??" localSheetId="2">BlankMacro1</definedName>
    <definedName name="_2_??" localSheetId="0">BlankMacro1</definedName>
    <definedName name="_2_??">BlankMacro1</definedName>
    <definedName name="_20SOÁ_LÖÔÏNG" localSheetId="2">#REF!</definedName>
    <definedName name="_20SOÁ_LÖÔÏNG" localSheetId="0">#REF!</definedName>
    <definedName name="_20SOÁ_LÖÔÏNG">#REF!</definedName>
    <definedName name="_21_??????2" localSheetId="2">BlankMacro1</definedName>
    <definedName name="_21_??????2" localSheetId="0">BlankMacro1</definedName>
    <definedName name="_21_??????2">BlankMacro1</definedName>
    <definedName name="_21TEÂN_HAØNG" localSheetId="2">#REF!</definedName>
    <definedName name="_21TEÂN_HAØNG" localSheetId="0">#REF!</definedName>
    <definedName name="_21TEÂN_HAØNG">#REF!</definedName>
    <definedName name="_22TEÂN_KHAÙCH_HAØ" localSheetId="2">#REF!</definedName>
    <definedName name="_22TEÂN_KHAÙCH_HAØ" localSheetId="0">#REF!</definedName>
    <definedName name="_22TEÂN_KHAÙCH_HAØ">#REF!</definedName>
    <definedName name="_23THAØNH_TIEÀN" localSheetId="2">#REF!</definedName>
    <definedName name="_23THAØNH_TIEÀN" localSheetId="0">#REF!</definedName>
    <definedName name="_23THAØNH_TIEÀN">#REF!</definedName>
    <definedName name="_24TRÒ_GIAÙ" localSheetId="2">#REF!</definedName>
    <definedName name="_24TRÒ_GIAÙ" localSheetId="0">#REF!</definedName>
    <definedName name="_24TRÒ_GIAÙ">#REF!</definedName>
    <definedName name="_25TRÒ_GIAÙ__VAT" localSheetId="2">#REF!</definedName>
    <definedName name="_25TRÒ_GIAÙ__VAT" localSheetId="0">#REF!</definedName>
    <definedName name="_25TRÒ_GIAÙ__VAT">#REF!</definedName>
    <definedName name="_28_??????3" localSheetId="2">BlankMacro1</definedName>
    <definedName name="_28_??????3" localSheetId="0">BlankMacro1</definedName>
    <definedName name="_28_??????3">BlankMacro1</definedName>
    <definedName name="_35_??????4" localSheetId="2">BlankMacro1</definedName>
    <definedName name="_35_??????4" localSheetId="0">BlankMacro1</definedName>
    <definedName name="_35_??????4">BlankMacro1</definedName>
    <definedName name="_4_??????1" localSheetId="2">BlankMacro1</definedName>
    <definedName name="_4_??????1" localSheetId="0">BlankMacro1</definedName>
    <definedName name="_4_??????1">BlankMacro1</definedName>
    <definedName name="_40x4">5100</definedName>
    <definedName name="_42_??????5" localSheetId="2">BlankMacro1</definedName>
    <definedName name="_42_??????5" localSheetId="0">BlankMacro1</definedName>
    <definedName name="_42_??????5">BlankMacro1</definedName>
    <definedName name="_49_??????6" localSheetId="2">BlankMacro1</definedName>
    <definedName name="_49_??????6" localSheetId="0">BlankMacro1</definedName>
    <definedName name="_49_??????6">BlankMacro1</definedName>
    <definedName name="_52MAÕ_HAØNG" localSheetId="2">#REF!</definedName>
    <definedName name="_52MAÕ_HAØNG" localSheetId="0">#REF!</definedName>
    <definedName name="_52MAÕ_HAØNG">#REF!</definedName>
    <definedName name="_54MAÕ_SOÁ_THUEÁ" localSheetId="2">#REF!</definedName>
    <definedName name="_54MAÕ_SOÁ_THUEÁ" localSheetId="0">#REF!</definedName>
    <definedName name="_54MAÕ_SOÁ_THUEÁ">#REF!</definedName>
    <definedName name="_56ÑÔN_GIAÙ" localSheetId="2">#REF!</definedName>
    <definedName name="_56ÑÔN_GIAÙ" localSheetId="0">#REF!</definedName>
    <definedName name="_56ÑÔN_GIAÙ">#REF!</definedName>
    <definedName name="_58SOÁ_CTÖØ" localSheetId="2">#REF!</definedName>
    <definedName name="_58SOÁ_CTÖØ" localSheetId="0">#REF!</definedName>
    <definedName name="_58SOÁ_CTÖØ">#REF!</definedName>
    <definedName name="_59SOÁ_LÖÔÏNG" localSheetId="2">#REF!</definedName>
    <definedName name="_59SOÁ_LÖÔÏNG" localSheetId="0">#REF!</definedName>
    <definedName name="_59SOÁ_LÖÔÏNG">#REF!</definedName>
    <definedName name="_6_??????2" localSheetId="2">BlankMacro1</definedName>
    <definedName name="_6_??????2" localSheetId="0">BlankMacro1</definedName>
    <definedName name="_6_??????2">BlankMacro1</definedName>
    <definedName name="_61TEÂN_HAØNG" localSheetId="2">#REF!</definedName>
    <definedName name="_61TEÂN_HAØNG" localSheetId="0">#REF!</definedName>
    <definedName name="_61TEÂN_HAØNG">#REF!</definedName>
    <definedName name="_63TEÂN_KHAÙCH_HAØ" localSheetId="2">#REF!</definedName>
    <definedName name="_63TEÂN_KHAÙCH_HAØ" localSheetId="0">#REF!</definedName>
    <definedName name="_63TEÂN_KHAÙCH_HAØ">#REF!</definedName>
    <definedName name="_65THAØNH_TIEÀN" localSheetId="2">#REF!</definedName>
    <definedName name="_65THAØNH_TIEÀN" localSheetId="0">#REF!</definedName>
    <definedName name="_65THAØNH_TIEÀN">#REF!</definedName>
    <definedName name="_67TRÒ_GIAÙ" localSheetId="2">#REF!</definedName>
    <definedName name="_67TRÒ_GIAÙ" localSheetId="0">#REF!</definedName>
    <definedName name="_67TRÒ_GIAÙ">#REF!</definedName>
    <definedName name="_69TRÒ_GIAÙ__VAT" localSheetId="2">#REF!</definedName>
    <definedName name="_69TRÒ_GIAÙ__VAT" localSheetId="0">#REF!</definedName>
    <definedName name="_69TRÒ_GIAÙ__VAT">#REF!</definedName>
    <definedName name="_7_??" localSheetId="2">BlankMacro1</definedName>
    <definedName name="_7_??" localSheetId="0">BlankMacro1</definedName>
    <definedName name="_7_??">BlankMacro1</definedName>
    <definedName name="_8_??????3" localSheetId="2">BlankMacro1</definedName>
    <definedName name="_8_??????3" localSheetId="0">BlankMacro1</definedName>
    <definedName name="_8_??????3">BlankMacro1</definedName>
    <definedName name="_a1" localSheetId="2" hidden="1">{"'Sheet1'!$L$16"}</definedName>
    <definedName name="_a1" localSheetId="0" hidden="1">{"'Sheet1'!$L$16"}</definedName>
    <definedName name="_a1" hidden="1">{"'Sheet1'!$L$16"}</definedName>
    <definedName name="_a12" localSheetId="2" hidden="1">{"'Sheet1'!$L$16"}</definedName>
    <definedName name="_a12" localSheetId="0" hidden="1">{"'Sheet1'!$L$16"}</definedName>
    <definedName name="_a12" hidden="1">{"'Sheet1'!$L$16"}</definedName>
    <definedName name="_a129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" localSheetId="2" hidden="1">{"'Sheet1'!$L$16"}</definedName>
    <definedName name="_a13" localSheetId="0" hidden="1">{"'Sheet1'!$L$16"}</definedName>
    <definedName name="_a13" hidden="1">{"'Sheet1'!$L$16"}</definedName>
    <definedName name="_a130" localSheetId="2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14" localSheetId="2" hidden="1">{"'Sheet1'!$L$16"}</definedName>
    <definedName name="_a14" localSheetId="0" hidden="1">{"'Sheet1'!$L$16"}</definedName>
    <definedName name="_a14" hidden="1">{"'Sheet1'!$L$16"}</definedName>
    <definedName name="_a15" localSheetId="2" hidden="1">{"'Sheet1'!$L$16"}</definedName>
    <definedName name="_a15" localSheetId="0" hidden="1">{"'Sheet1'!$L$16"}</definedName>
    <definedName name="_a15" hidden="1">{"'Sheet1'!$L$16"}</definedName>
    <definedName name="_a16" localSheetId="2" hidden="1">{#N/A,#N/A,FALSE,"Chi tiÆt"}</definedName>
    <definedName name="_a16" localSheetId="0" hidden="1">{#N/A,#N/A,FALSE,"Chi tiÆt"}</definedName>
    <definedName name="_a16" hidden="1">{#N/A,#N/A,FALSE,"Chi tiÆt"}</definedName>
    <definedName name="_a2" localSheetId="2" hidden="1">{"'Sheet1'!$L$16"}</definedName>
    <definedName name="_a2" localSheetId="0" hidden="1">{"'Sheet1'!$L$16"}</definedName>
    <definedName name="_a2" hidden="1">{"'Sheet1'!$L$16"}</definedName>
    <definedName name="_a3" localSheetId="2" hidden="1">{"'Sheet1'!$L$16"}</definedName>
    <definedName name="_a3" localSheetId="0" hidden="1">{"'Sheet1'!$L$16"}</definedName>
    <definedName name="_a3" hidden="1">{"'Sheet1'!$L$16"}</definedName>
    <definedName name="_a4" localSheetId="2" hidden="1">{"'Sheet1'!$L$16"}</definedName>
    <definedName name="_a4" localSheetId="0" hidden="1">{"'Sheet1'!$L$16"}</definedName>
    <definedName name="_a4" hidden="1">{"'Sheet1'!$L$16"}</definedName>
    <definedName name="_a5" localSheetId="2" hidden="1">{#N/A,#N/A,FALSE,"Chi tiÆt"}</definedName>
    <definedName name="_a5" localSheetId="0" hidden="1">{#N/A,#N/A,FALSE,"Chi tiÆt"}</definedName>
    <definedName name="_a5" hidden="1">{#N/A,#N/A,FALSE,"Chi tiÆt"}</definedName>
    <definedName name="_B1" localSheetId="2">#REF!</definedName>
    <definedName name="_B1" localSheetId="0">#REF!</definedName>
    <definedName name="_B1">#REF!</definedName>
    <definedName name="_CD2" localSheetId="0" hidden="1">{"'Sheet1'!$L$16"}</definedName>
    <definedName name="_CD2" hidden="1">{"'Sheet1'!$L$16"}</definedName>
    <definedName name="_CON1" localSheetId="2">#REF!</definedName>
    <definedName name="_CON1" localSheetId="0">#REF!</definedName>
    <definedName name="_CON1">#REF!</definedName>
    <definedName name="_CON2" localSheetId="2">#REF!</definedName>
    <definedName name="_CON2" localSheetId="0">#REF!</definedName>
    <definedName name="_CON2">#REF!</definedName>
    <definedName name="_CT4" localSheetId="2" hidden="1">{"'Sheet1'!$L$16"}</definedName>
    <definedName name="_CT4" localSheetId="0" hidden="1">{"'Sheet1'!$L$16"}</definedName>
    <definedName name="_CT4" hidden="1">{"'Sheet1'!$L$16"}</definedName>
    <definedName name="_ddn400" localSheetId="2">#REF!</definedName>
    <definedName name="_ddn400" localSheetId="0">#REF!</definedName>
    <definedName name="_ddn400">#REF!</definedName>
    <definedName name="_ddn600" localSheetId="2">#REF!</definedName>
    <definedName name="_ddn600" localSheetId="0">#REF!</definedName>
    <definedName name="_ddn600">#REF!</definedName>
    <definedName name="_FIL2" localSheetId="2">#REF!</definedName>
    <definedName name="_FIL2" localSheetId="0">#REF!</definedName>
    <definedName name="_FIL2">#REF!</definedName>
    <definedName name="_Fill" localSheetId="2" hidden="1">#REF!</definedName>
    <definedName name="_Fill" localSheetId="0" hidden="1">#REF!</definedName>
    <definedName name="_Fill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kl1" localSheetId="2">#REF!</definedName>
    <definedName name="_kl1" localSheetId="0">#REF!</definedName>
    <definedName name="_kl1">#REF!</definedName>
    <definedName name="_m4" localSheetId="0" hidden="1">{"'Sheet1'!$L$16"}</definedName>
    <definedName name="_m4" hidden="1">{"'Sheet1'!$L$16"}</definedName>
    <definedName name="_MAC12" localSheetId="2">#REF!</definedName>
    <definedName name="_MAC12" localSheetId="0">#REF!</definedName>
    <definedName name="_MAC12">#REF!</definedName>
    <definedName name="_MAC46" localSheetId="2">#REF!</definedName>
    <definedName name="_MAC46" localSheetId="0">#REF!</definedName>
    <definedName name="_MAC46">#REF!</definedName>
    <definedName name="_nam5" localSheetId="2">#REF!</definedName>
    <definedName name="_nam5" localSheetId="0">#REF!</definedName>
    <definedName name="_nam5">#REF!</definedName>
    <definedName name="_nam7" localSheetId="2">#REF!</definedName>
    <definedName name="_nam7" localSheetId="0">#REF!</definedName>
    <definedName name="_nam7">#REF!</definedName>
    <definedName name="_nam8" localSheetId="2">#REF!</definedName>
    <definedName name="_nam8" localSheetId="0">#REF!</definedName>
    <definedName name="_nam8">#REF!</definedName>
    <definedName name="_NCL100" localSheetId="2">#REF!</definedName>
    <definedName name="_NCL100" localSheetId="0">#REF!</definedName>
    <definedName name="_NCL100">#REF!</definedName>
    <definedName name="_NCL200" localSheetId="2">#REF!</definedName>
    <definedName name="_NCL200" localSheetId="0">#REF!</definedName>
    <definedName name="_NCL200">#REF!</definedName>
    <definedName name="_NCL250" localSheetId="2">#REF!</definedName>
    <definedName name="_NCL250" localSheetId="0">#REF!</definedName>
    <definedName name="_NCL250">#REF!</definedName>
    <definedName name="_NET2" localSheetId="2">#REF!</definedName>
    <definedName name="_NET2" localSheetId="0">#REF!</definedName>
    <definedName name="_NET2">#REF!</definedName>
    <definedName name="_nin190" localSheetId="2">#REF!</definedName>
    <definedName name="_nin190" localSheetId="0">#REF!</definedName>
    <definedName name="_nin190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h30" localSheetId="2">#REF!</definedName>
    <definedName name="_Ph30" localSheetId="0">#REF!</definedName>
    <definedName name="_Ph30">#REF!</definedName>
    <definedName name="_PL3" localSheetId="0" hidden="1">{"'Sheet1'!$L$16"}</definedName>
    <definedName name="_PL3" hidden="1">{"'Sheet1'!$L$16"}</definedName>
    <definedName name="_PXB80" localSheetId="2">#REF!</definedName>
    <definedName name="_PXB80" localSheetId="0">#REF!</definedName>
    <definedName name="_PXB80">#REF!</definedName>
    <definedName name="_q1" localSheetId="2">#REF!</definedName>
    <definedName name="_q1" localSheetId="0">#REF!</definedName>
    <definedName name="_q1">#REF!</definedName>
    <definedName name="_Q1111" localSheetId="2" hidden="1">{"'Sheet1'!$L$16"}</definedName>
    <definedName name="_Q1111" localSheetId="0" hidden="1">{"'Sheet1'!$L$16"}</definedName>
    <definedName name="_Q1111" hidden="1">{"'Sheet1'!$L$16"}</definedName>
    <definedName name="_q2" localSheetId="2">#REF!</definedName>
    <definedName name="_q2" localSheetId="0">#REF!</definedName>
    <definedName name="_q2">#REF!</definedName>
    <definedName name="_rp95" localSheetId="2">#REF!</definedName>
    <definedName name="_rp95" localSheetId="0">#REF!</definedName>
    <definedName name="_rp95">#REF!</definedName>
    <definedName name="_S1" localSheetId="0">{"Book1"}</definedName>
    <definedName name="_S1">{"Book1"}</definedName>
    <definedName name="_sc1" localSheetId="2">#REF!</definedName>
    <definedName name="_sc1" localSheetId="0">#REF!</definedName>
    <definedName name="_sc1">#REF!</definedName>
    <definedName name="_SC2" localSheetId="2">#REF!</definedName>
    <definedName name="_SC2" localSheetId="0">#REF!</definedName>
    <definedName name="_SC2">#REF!</definedName>
    <definedName name="_sc3" localSheetId="2">#REF!</definedName>
    <definedName name="_sc3" localSheetId="0">#REF!</definedName>
    <definedName name="_sc3">#REF!</definedName>
    <definedName name="_SN3" localSheetId="2">#REF!</definedName>
    <definedName name="_SN3" localSheetId="0">#REF!</definedName>
    <definedName name="_SN3">#REF!</definedName>
    <definedName name="_Sort" localSheetId="2" hidden="1">#REF!</definedName>
    <definedName name="_Sort" localSheetId="0" hidden="1">#REF!</definedName>
    <definedName name="_Sort" hidden="1">#REF!</definedName>
    <definedName name="_TL1" localSheetId="2">#REF!</definedName>
    <definedName name="_TL1" localSheetId="0">#REF!</definedName>
    <definedName name="_TL1">#REF!</definedName>
    <definedName name="_TL2" localSheetId="2">#REF!</definedName>
    <definedName name="_TL2" localSheetId="0">#REF!</definedName>
    <definedName name="_TL2">#REF!</definedName>
    <definedName name="_TL3" localSheetId="2">#REF!</definedName>
    <definedName name="_TL3" localSheetId="0">#REF!</definedName>
    <definedName name="_TL3">#REF!</definedName>
    <definedName name="_TLA120" localSheetId="2">#REF!</definedName>
    <definedName name="_TLA120" localSheetId="0">#REF!</definedName>
    <definedName name="_TLA120">#REF!</definedName>
    <definedName name="_TLA35" localSheetId="2">#REF!</definedName>
    <definedName name="_TLA35" localSheetId="0">#REF!</definedName>
    <definedName name="_TLA35">#REF!</definedName>
    <definedName name="_TLA50" localSheetId="2">#REF!</definedName>
    <definedName name="_TLA50" localSheetId="0">#REF!</definedName>
    <definedName name="_TLA50">#REF!</definedName>
    <definedName name="_TLA70" localSheetId="2">#REF!</definedName>
    <definedName name="_TLA70" localSheetId="0">#REF!</definedName>
    <definedName name="_TLA70">#REF!</definedName>
    <definedName name="_TLA95" localSheetId="2">#REF!</definedName>
    <definedName name="_TLA95" localSheetId="0">#REF!</definedName>
    <definedName name="_TLA95">#REF!</definedName>
    <definedName name="_tra100" localSheetId="2">#REF!</definedName>
    <definedName name="_tra100" localSheetId="0">#REF!</definedName>
    <definedName name="_tra100">#REF!</definedName>
    <definedName name="_tra102" localSheetId="2">#REF!</definedName>
    <definedName name="_tra102" localSheetId="0">#REF!</definedName>
    <definedName name="_tra102">#REF!</definedName>
    <definedName name="_tra104" localSheetId="2">#REF!</definedName>
    <definedName name="_tra104" localSheetId="0">#REF!</definedName>
    <definedName name="_tra104">#REF!</definedName>
    <definedName name="_tra106" localSheetId="2">#REF!</definedName>
    <definedName name="_tra106" localSheetId="0">#REF!</definedName>
    <definedName name="_tra106">#REF!</definedName>
    <definedName name="_tra108" localSheetId="2">#REF!</definedName>
    <definedName name="_tra108" localSheetId="0">#REF!</definedName>
    <definedName name="_tra108">#REF!</definedName>
    <definedName name="_tra110" localSheetId="2">#REF!</definedName>
    <definedName name="_tra110" localSheetId="0">#REF!</definedName>
    <definedName name="_tra110">#REF!</definedName>
    <definedName name="_tra112" localSheetId="2">#REF!</definedName>
    <definedName name="_tra112" localSheetId="0">#REF!</definedName>
    <definedName name="_tra112">#REF!</definedName>
    <definedName name="_tra114" localSheetId="2">#REF!</definedName>
    <definedName name="_tra114" localSheetId="0">#REF!</definedName>
    <definedName name="_tra114">#REF!</definedName>
    <definedName name="_tra116" localSheetId="2">#REF!</definedName>
    <definedName name="_tra116" localSheetId="0">#REF!</definedName>
    <definedName name="_tra116">#REF!</definedName>
    <definedName name="_tra118" localSheetId="2">#REF!</definedName>
    <definedName name="_tra118" localSheetId="0">#REF!</definedName>
    <definedName name="_tra118">#REF!</definedName>
    <definedName name="_tra120" localSheetId="2">#REF!</definedName>
    <definedName name="_tra120" localSheetId="0">#REF!</definedName>
    <definedName name="_tra120">#REF!</definedName>
    <definedName name="_tra122" localSheetId="2">#REF!</definedName>
    <definedName name="_tra122" localSheetId="0">#REF!</definedName>
    <definedName name="_tra122">#REF!</definedName>
    <definedName name="_tra124" localSheetId="2">#REF!</definedName>
    <definedName name="_tra124" localSheetId="0">#REF!</definedName>
    <definedName name="_tra124">#REF!</definedName>
    <definedName name="_tra126" localSheetId="2">#REF!</definedName>
    <definedName name="_tra126" localSheetId="0">#REF!</definedName>
    <definedName name="_tra126">#REF!</definedName>
    <definedName name="_tra128" localSheetId="2">#REF!</definedName>
    <definedName name="_tra128" localSheetId="0">#REF!</definedName>
    <definedName name="_tra128">#REF!</definedName>
    <definedName name="_tra130" localSheetId="2">#REF!</definedName>
    <definedName name="_tra130" localSheetId="0">#REF!</definedName>
    <definedName name="_tra130">#REF!</definedName>
    <definedName name="_tra132" localSheetId="2">#REF!</definedName>
    <definedName name="_tra132" localSheetId="0">#REF!</definedName>
    <definedName name="_tra132">#REF!</definedName>
    <definedName name="_tra134" localSheetId="2">#REF!</definedName>
    <definedName name="_tra134" localSheetId="0">#REF!</definedName>
    <definedName name="_tra134">#REF!</definedName>
    <definedName name="_tra136" localSheetId="2">#REF!</definedName>
    <definedName name="_tra136" localSheetId="0">#REF!</definedName>
    <definedName name="_tra136">#REF!</definedName>
    <definedName name="_tra138" localSheetId="2">#REF!</definedName>
    <definedName name="_tra138" localSheetId="0">#REF!</definedName>
    <definedName name="_tra138">#REF!</definedName>
    <definedName name="_tra140" localSheetId="2">#REF!</definedName>
    <definedName name="_tra140" localSheetId="0">#REF!</definedName>
    <definedName name="_tra140">#REF!</definedName>
    <definedName name="_tra70" localSheetId="2">#REF!</definedName>
    <definedName name="_tra70" localSheetId="0">#REF!</definedName>
    <definedName name="_tra70">#REF!</definedName>
    <definedName name="_tra72" localSheetId="2">#REF!</definedName>
    <definedName name="_tra72" localSheetId="0">#REF!</definedName>
    <definedName name="_tra72">#REF!</definedName>
    <definedName name="_tra74" localSheetId="2">#REF!</definedName>
    <definedName name="_tra74" localSheetId="0">#REF!</definedName>
    <definedName name="_tra74">#REF!</definedName>
    <definedName name="_tra76" localSheetId="2">#REF!</definedName>
    <definedName name="_tra76" localSheetId="0">#REF!</definedName>
    <definedName name="_tra76">#REF!</definedName>
    <definedName name="_tra78" localSheetId="2">#REF!</definedName>
    <definedName name="_tra78" localSheetId="0">#REF!</definedName>
    <definedName name="_tra78">#REF!</definedName>
    <definedName name="_tra80" localSheetId="2">#REF!</definedName>
    <definedName name="_tra80" localSheetId="0">#REF!</definedName>
    <definedName name="_tra80">#REF!</definedName>
    <definedName name="_tra82" localSheetId="2">#REF!</definedName>
    <definedName name="_tra82" localSheetId="0">#REF!</definedName>
    <definedName name="_tra82">#REF!</definedName>
    <definedName name="_tra84" localSheetId="2">#REF!</definedName>
    <definedName name="_tra84" localSheetId="0">#REF!</definedName>
    <definedName name="_tra84">#REF!</definedName>
    <definedName name="_tra86" localSheetId="2">#REF!</definedName>
    <definedName name="_tra86" localSheetId="0">#REF!</definedName>
    <definedName name="_tra86">#REF!</definedName>
    <definedName name="_tra88" localSheetId="2">#REF!</definedName>
    <definedName name="_tra88" localSheetId="0">#REF!</definedName>
    <definedName name="_tra88">#REF!</definedName>
    <definedName name="_tra90" localSheetId="2">#REF!</definedName>
    <definedName name="_tra90" localSheetId="0">#REF!</definedName>
    <definedName name="_tra90">#REF!</definedName>
    <definedName name="_tra92" localSheetId="2">#REF!</definedName>
    <definedName name="_tra92" localSheetId="0">#REF!</definedName>
    <definedName name="_tra92">#REF!</definedName>
    <definedName name="_tra94" localSheetId="2">#REF!</definedName>
    <definedName name="_tra94" localSheetId="0">#REF!</definedName>
    <definedName name="_tra94">#REF!</definedName>
    <definedName name="_tra96" localSheetId="2">#REF!</definedName>
    <definedName name="_tra96" localSheetId="0">#REF!</definedName>
    <definedName name="_tra96">#REF!</definedName>
    <definedName name="_tra98" localSheetId="2">#REF!</definedName>
    <definedName name="_tra98" localSheetId="0">#REF!</definedName>
    <definedName name="_tra98">#REF!</definedName>
    <definedName name="_tt3" localSheetId="0" hidden="1">{"'Sheet1'!$L$16"}</definedName>
    <definedName name="_tt3" hidden="1">{"'Sheet1'!$L$16"}</definedName>
    <definedName name="_vl1" localSheetId="2">#REF!</definedName>
    <definedName name="_vl1" localSheetId="0">#REF!</definedName>
    <definedName name="_vl1">#REF!</definedName>
    <definedName name="_VL100" localSheetId="2">#REF!</definedName>
    <definedName name="_VL100" localSheetId="0">#REF!</definedName>
    <definedName name="_VL100">#REF!</definedName>
    <definedName name="_VL200" localSheetId="2">#REF!</definedName>
    <definedName name="_VL200" localSheetId="0">#REF!</definedName>
    <definedName name="_VL200">#REF!</definedName>
    <definedName name="_VL250" localSheetId="2">#REF!</definedName>
    <definedName name="_VL250" localSheetId="0">#REF!</definedName>
    <definedName name="_VL250">#REF!</definedName>
    <definedName name="_xb80" localSheetId="2">#REF!</definedName>
    <definedName name="_xb80" localSheetId="0">#REF!</definedName>
    <definedName name="_xb8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2">#REF!</definedName>
    <definedName name="A120_" localSheetId="0">#REF!</definedName>
    <definedName name="A120_">#REF!</definedName>
    <definedName name="A35_" localSheetId="2">#REF!</definedName>
    <definedName name="A35_" localSheetId="0">#REF!</definedName>
    <definedName name="A35_">#REF!</definedName>
    <definedName name="A50_" localSheetId="2">#REF!</definedName>
    <definedName name="A50_" localSheetId="0">#REF!</definedName>
    <definedName name="A50_">#REF!</definedName>
    <definedName name="A70_" localSheetId="2">#REF!</definedName>
    <definedName name="A70_" localSheetId="0">#REF!</definedName>
    <definedName name="A70_">#REF!</definedName>
    <definedName name="A95_" localSheetId="2">#REF!</definedName>
    <definedName name="A95_" localSheetId="0">#REF!</definedName>
    <definedName name="A95_">#REF!</definedName>
    <definedName name="AA" localSheetId="2">#REF!</definedName>
    <definedName name="AA" localSheetId="0">#REF!</definedName>
    <definedName name="AA">#REF!</definedName>
    <definedName name="AB" localSheetId="2">#REF!</definedName>
    <definedName name="AB" localSheetId="0">#REF!</definedName>
    <definedName name="AB">#REF!</definedName>
    <definedName name="AC120_" localSheetId="2">#REF!</definedName>
    <definedName name="AC120_" localSheetId="0">#REF!</definedName>
    <definedName name="AC120_">#REF!</definedName>
    <definedName name="AC35_" localSheetId="2">#REF!</definedName>
    <definedName name="AC35_" localSheetId="0">#REF!</definedName>
    <definedName name="AC35_">#REF!</definedName>
    <definedName name="AC50_" localSheetId="2">#REF!</definedName>
    <definedName name="AC50_" localSheetId="0">#REF!</definedName>
    <definedName name="AC50_">#REF!</definedName>
    <definedName name="AC70_" localSheetId="2">#REF!</definedName>
    <definedName name="AC70_" localSheetId="0">#REF!</definedName>
    <definedName name="AC70_">#REF!</definedName>
    <definedName name="AC95_" localSheetId="2">#REF!</definedName>
    <definedName name="AC95_" localSheetId="0">#REF!</definedName>
    <definedName name="AC95_">#REF!</definedName>
    <definedName name="AD">#N/A</definedName>
    <definedName name="All_Item" localSheetId="2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npha" localSheetId="2">#REF!</definedName>
    <definedName name="anpha" localSheetId="0">#REF!</definedName>
    <definedName name="anpha">#REF!</definedName>
    <definedName name="anscount" hidden="1">1</definedName>
    <definedName name="AoBok" localSheetId="2">#REF!</definedName>
    <definedName name="AoBok" localSheetId="0">#REF!</definedName>
    <definedName name="AoBok">#REF!</definedName>
    <definedName name="AS2DocOpenMode" hidden="1">"AS2DocumentEdit"</definedName>
    <definedName name="AS2VersionLS" hidden="1">300</definedName>
    <definedName name="b_1" localSheetId="2">#REF!</definedName>
    <definedName name="b_1" localSheetId="0">#REF!</definedName>
    <definedName name="b_1">#REF!</definedName>
    <definedName name="b_2" localSheetId="2">#REF!</definedName>
    <definedName name="b_2" localSheetId="0">#REF!</definedName>
    <definedName name="b_2">#REF!</definedName>
    <definedName name="b_3" localSheetId="2">#REF!</definedName>
    <definedName name="b_3" localSheetId="0">#REF!</definedName>
    <definedName name="b_3">#REF!</definedName>
    <definedName name="B6Apha" localSheetId="2">#REF!</definedName>
    <definedName name="B6Apha" localSheetId="0">#REF!</definedName>
    <definedName name="B6Apha">#REF!</definedName>
    <definedName name="B6beta" localSheetId="2">#REF!</definedName>
    <definedName name="B6beta" localSheetId="0">#REF!</definedName>
    <definedName name="B6beta">#REF!</definedName>
    <definedName name="B6d" localSheetId="2">#REF!</definedName>
    <definedName name="B6d" localSheetId="0">#REF!</definedName>
    <definedName name="B6d">#REF!</definedName>
    <definedName name="B6phi" localSheetId="2">#REF!</definedName>
    <definedName name="B6phi" localSheetId="0">#REF!</definedName>
    <definedName name="B6phi">#REF!</definedName>
    <definedName name="B7Csau" localSheetId="2">#REF!</definedName>
    <definedName name="B7Csau" localSheetId="0">#REF!</definedName>
    <definedName name="B7Csau">#REF!</definedName>
    <definedName name="B7dset" localSheetId="2">#REF!</definedName>
    <definedName name="B7dset" localSheetId="0">#REF!</definedName>
    <definedName name="B7dset">#REF!</definedName>
    <definedName name="B7R" localSheetId="2">#REF!</definedName>
    <definedName name="B7R" localSheetId="0">#REF!</definedName>
    <definedName name="B7R">#REF!</definedName>
    <definedName name="Bai_ducdam_coc" localSheetId="2">#REF!</definedName>
    <definedName name="Bai_ducdam_coc" localSheetId="0">#REF!</definedName>
    <definedName name="Bai_ducdam_coc">#REF!</definedName>
    <definedName name="ban_dan" localSheetId="2">#REF!</definedName>
    <definedName name="ban_dan" localSheetId="0">#REF!</definedName>
    <definedName name="ban_dan">#REF!</definedName>
    <definedName name="Bang_1" localSheetId="2">#REF!</definedName>
    <definedName name="Bang_1" localSheetId="0">#REF!</definedName>
    <definedName name="Bang_1">#REF!</definedName>
    <definedName name="Bang_1a" localSheetId="2">#REF!</definedName>
    <definedName name="Bang_1a" localSheetId="0">#REF!</definedName>
    <definedName name="Bang_1a">#REF!</definedName>
    <definedName name="bang_gia" localSheetId="2">#REF!</definedName>
    <definedName name="bang_gia" localSheetId="0">#REF!</definedName>
    <definedName name="bang_gia">#REF!</definedName>
    <definedName name="Bangfs" localSheetId="2">#REF!</definedName>
    <definedName name="Bangfs" localSheetId="0">#REF!</definedName>
    <definedName name="Bangfs">#REF!</definedName>
    <definedName name="Bangtienluong" localSheetId="2">#REF!</definedName>
    <definedName name="Bangtienluong" localSheetId="0">#REF!</definedName>
    <definedName name="Bangtienluong">#REF!</definedName>
    <definedName name="BB" localSheetId="2">#REF!</definedName>
    <definedName name="BB" localSheetId="0">#REF!</definedName>
    <definedName name="BB">#REF!</definedName>
    <definedName name="BBAN" localSheetId="2">#REF!</definedName>
    <definedName name="BBAN" localSheetId="0">#REF!</definedName>
    <definedName name="BBAN">#REF!</definedName>
    <definedName name="Be_duc_dam" localSheetId="2">#REF!</definedName>
    <definedName name="Be_duc_dam" localSheetId="0">#REF!</definedName>
    <definedName name="Be_duc_dam">#REF!</definedName>
    <definedName name="BG_Del" hidden="1">15</definedName>
    <definedName name="BG_Ins" hidden="1">4</definedName>
    <definedName name="BG_Mod" hidden="1">6</definedName>
    <definedName name="Bgiang" localSheetId="0" hidden="1">{"'Sheet1'!$L$16"}</definedName>
    <definedName name="Bgiang" hidden="1">{"'Sheet1'!$L$16"}</definedName>
    <definedName name="BI" localSheetId="0" hidden="1">{"'Sheet1'!$L$16"}</definedName>
    <definedName name="BI" hidden="1">{"'Sheet1'!$L$16"}</definedName>
    <definedName name="binh" localSheetId="0" hidden="1">{#N/A,#N/A,FALSE,"Chi tiÆt"}</definedName>
    <definedName name="binh" hidden="1">{#N/A,#N/A,FALSE,"Chi tiÆt"}</definedName>
    <definedName name="bình" localSheetId="0" hidden="1">{#N/A,#N/A,FALSE,"Chi tiÆt"}</definedName>
    <definedName name="bình" hidden="1">{#N/A,#N/A,FALSE,"Chi tiÆt"}</definedName>
    <definedName name="BOQ" localSheetId="2">#REF!</definedName>
    <definedName name="BOQ" localSheetId="0">#REF!</definedName>
    <definedName name="BOQ">#REF!</definedName>
    <definedName name="bs5o7" localSheetId="2">INDEX(rangebs507,MATCH(msbs507,rangebs507ms,0))</definedName>
    <definedName name="bs5o7" localSheetId="0">INDEX(rangebs507,MATCH(msbs507,rangebs507ms,0))</definedName>
    <definedName name="bs5o7">INDEX(rangebs507,MATCH(msbs507,rangebs507ms,0))</definedName>
    <definedName name="BT_CT_Mong_Mo_Tru_Cau" localSheetId="2">#REF!</definedName>
    <definedName name="BT_CT_Mong_Mo_Tru_Cau" localSheetId="0">#REF!</definedName>
    <definedName name="BT_CT_Mong_Mo_Tru_Cau">#REF!</definedName>
    <definedName name="BTN_CPDD_tuoi_nhua_lot" localSheetId="2">#REF!</definedName>
    <definedName name="BTN_CPDD_tuoi_nhua_lot" localSheetId="0">#REF!</definedName>
    <definedName name="BTN_CPDD_tuoi_nhua_lot">#REF!</definedName>
    <definedName name="Bulongma">8700</definedName>
    <definedName name="BVCISUMMARY" localSheetId="2">#REF!</definedName>
    <definedName name="BVCISUMMARY" localSheetId="0">#REF!</definedName>
    <definedName name="BVCISUMMARY">#REF!</definedName>
    <definedName name="CACAU">298161</definedName>
    <definedName name="cap_DUL_va_TC" localSheetId="2">#REF!</definedName>
    <definedName name="cap_DUL_va_TC" localSheetId="0">#REF!</definedName>
    <definedName name="cap_DUL_va_TC">#REF!</definedName>
    <definedName name="Category_All" localSheetId="2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unho" localSheetId="2">#REF!</definedName>
    <definedName name="Caunho" localSheetId="0">#REF!</definedName>
    <definedName name="Caunho">#REF!</definedName>
    <definedName name="Cb" localSheetId="2">#REF!</definedName>
    <definedName name="Cb" localSheetId="0">#REF!</definedName>
    <definedName name="Cb">#REF!</definedName>
    <definedName name="CCÑCangdung10.2" localSheetId="0" hidden="1">{"'Sheet1'!$L$16"}</definedName>
    <definedName name="CCÑCangdung10.2" hidden="1">{"'Sheet1'!$L$16"}</definedName>
    <definedName name="ccot" localSheetId="2">TRANSPOSE(listcty)</definedName>
    <definedName name="ccot" localSheetId="0">TRANSPOSE(listcty)</definedName>
    <definedName name="ccot">TRANSPOSE(listcty)</definedName>
    <definedName name="CCS" localSheetId="2">#REF!</definedName>
    <definedName name="CCS" localSheetId="0">#REF!</definedName>
    <definedName name="CCS">#REF!</definedName>
    <definedName name="CDD" localSheetId="2">#REF!</definedName>
    <definedName name="CDD" localSheetId="0">#REF!</definedName>
    <definedName name="CDD">#REF!</definedName>
    <definedName name="CELPNT" localSheetId="2">#REF!</definedName>
    <definedName name="CELPNT" localSheetId="0">#REF!</definedName>
    <definedName name="CELPNT">#REF!</definedName>
    <definedName name="CELPNT2" localSheetId="2">#REF!</definedName>
    <definedName name="CELPNT2" localSheetId="0">#REF!</definedName>
    <definedName name="CELPNT2">#REF!</definedName>
    <definedName name="CH" localSheetId="2">#REF!</definedName>
    <definedName name="CH" localSheetId="0">#REF!</definedName>
    <definedName name="CH">#REF!</definedName>
    <definedName name="chilk" localSheetId="0" hidden="1">{"'Sheet1'!$L$16"}</definedName>
    <definedName name="chilk" hidden="1">{"'Sheet1'!$L$16"}</definedName>
    <definedName name="Chiphi" localSheetId="0" hidden="1">{"'Sheet1'!$L$16"}</definedName>
    <definedName name="Chiphi" hidden="1">{"'Sheet1'!$L$16"}</definedName>
    <definedName name="chung">66</definedName>
    <definedName name="chuyen" localSheetId="0" hidden="1">{"'Sheet1'!$L$16"}</definedName>
    <definedName name="chuyen" hidden="1">{"'Sheet1'!$L$16"}</definedName>
    <definedName name="CK" localSheetId="2">#REF!</definedName>
    <definedName name="CK" localSheetId="0">#REF!</definedName>
    <definedName name="CK">#REF!</definedName>
    <definedName name="CLVC3">0.1</definedName>
    <definedName name="CLVCTB" localSheetId="2">#REF!</definedName>
    <definedName name="CLVCTB" localSheetId="0">#REF!</definedName>
    <definedName name="CLVCTB">#REF!</definedName>
    <definedName name="Co" localSheetId="2">#REF!</definedName>
    <definedName name="Co" localSheetId="0">#REF!</definedName>
    <definedName name="Co">#REF!</definedName>
    <definedName name="Coc_BTCT" localSheetId="2">#REF!</definedName>
    <definedName name="Coc_BTCT" localSheetId="0">#REF!</definedName>
    <definedName name="Coc_BTCT">#REF!</definedName>
    <definedName name="Cöï_ly_vaän_chuyeãn" localSheetId="2">#REF!</definedName>
    <definedName name="Cöï_ly_vaän_chuyeãn" localSheetId="0">#REF!</definedName>
    <definedName name="Cöï_ly_vaän_chuyeãn">#REF!</definedName>
    <definedName name="CÖÏ_LY_VAÄN_CHUYEÅN" localSheetId="2">#REF!</definedName>
    <definedName name="CÖÏ_LY_VAÄN_CHUYEÅN" localSheetId="0">#REF!</definedName>
    <definedName name="CÖÏ_LY_VAÄN_CHUYEÅN">#REF!</definedName>
    <definedName name="COMMON" localSheetId="2">#REF!</definedName>
    <definedName name="COMMON" localSheetId="0">#REF!</definedName>
    <definedName name="COMMON">#REF!</definedName>
    <definedName name="CON_EQP_COS" localSheetId="2">#REF!</definedName>
    <definedName name="CON_EQP_COS" localSheetId="0">#REF!</definedName>
    <definedName name="CON_EQP_COS">#REF!</definedName>
    <definedName name="CON_EQP_COST" localSheetId="2">#REF!</definedName>
    <definedName name="CON_EQP_COST" localSheetId="0">#REF!</definedName>
    <definedName name="CON_EQP_COST">#REF!</definedName>
    <definedName name="Cong_HM_DTCT" localSheetId="2">#REF!</definedName>
    <definedName name="Cong_HM_DTCT" localSheetId="0">#REF!</definedName>
    <definedName name="Cong_HM_DTCT">#REF!</definedName>
    <definedName name="Cong_M_DTCT" localSheetId="2">#REF!</definedName>
    <definedName name="Cong_M_DTCT" localSheetId="0">#REF!</definedName>
    <definedName name="Cong_M_DTCT">#REF!</definedName>
    <definedName name="Cong_NC_DTCT" localSheetId="2">#REF!</definedName>
    <definedName name="Cong_NC_DTCT" localSheetId="0">#REF!</definedName>
    <definedName name="Cong_NC_DTCT">#REF!</definedName>
    <definedName name="Cong_VL_DTCT" localSheetId="2">#REF!</definedName>
    <definedName name="Cong_VL_DTCT" localSheetId="0">#REF!</definedName>
    <definedName name="Cong_VL_DTCT">#REF!</definedName>
    <definedName name="CONST_EQ" localSheetId="2">#REF!</definedName>
    <definedName name="CONST_EQ" localSheetId="0">#REF!</definedName>
    <definedName name="CONST_EQ">#REF!</definedName>
    <definedName name="Cotsatma">9726</definedName>
    <definedName name="Cotthepma">9726</definedName>
    <definedName name="COVER" localSheetId="2">#REF!</definedName>
    <definedName name="COVER" localSheetId="0">#REF!</definedName>
    <definedName name="COVER">#REF!</definedName>
    <definedName name="CP1_I_2" localSheetId="2">#REF!</definedName>
    <definedName name="CP1_I_2" localSheetId="0">#REF!</definedName>
    <definedName name="CP1_I_2">#REF!</definedName>
    <definedName name="CPVC100" localSheetId="2">#REF!</definedName>
    <definedName name="CPVC100" localSheetId="0">#REF!</definedName>
    <definedName name="CPVC100">#REF!</definedName>
    <definedName name="CPVCDN" localSheetId="2">#REF!</definedName>
    <definedName name="CPVCDN" localSheetId="0">#REF!</definedName>
    <definedName name="CPVCDN">#REF!</definedName>
    <definedName name="CRD" localSheetId="2">#REF!</definedName>
    <definedName name="CRD" localSheetId="0">#REF!</definedName>
    <definedName name="CRD">#REF!</definedName>
    <definedName name="CRITINST" localSheetId="2">#REF!</definedName>
    <definedName name="CRITINST" localSheetId="0">#REF!</definedName>
    <definedName name="CRITINST">#REF!</definedName>
    <definedName name="CRITPURC" localSheetId="2">#REF!</definedName>
    <definedName name="CRITPURC" localSheetId="0">#REF!</definedName>
    <definedName name="CRITPURC">#REF!</definedName>
    <definedName name="CRS" localSheetId="2">#REF!</definedName>
    <definedName name="CRS" localSheetId="0">#REF!</definedName>
    <definedName name="CRS">#REF!</definedName>
    <definedName name="CS" localSheetId="2">#REF!</definedName>
    <definedName name="CS" localSheetId="0">#REF!</definedName>
    <definedName name="CS">#REF!</definedName>
    <definedName name="CS_10" localSheetId="2">#REF!</definedName>
    <definedName name="CS_10" localSheetId="0">#REF!</definedName>
    <definedName name="CS_10">#REF!</definedName>
    <definedName name="CS_100" localSheetId="2">#REF!</definedName>
    <definedName name="CS_100" localSheetId="0">#REF!</definedName>
    <definedName name="CS_100">#REF!</definedName>
    <definedName name="CS_10S" localSheetId="2">#REF!</definedName>
    <definedName name="CS_10S" localSheetId="0">#REF!</definedName>
    <definedName name="CS_10S">#REF!</definedName>
    <definedName name="CS_120" localSheetId="2">#REF!</definedName>
    <definedName name="CS_120" localSheetId="0">#REF!</definedName>
    <definedName name="CS_120">#REF!</definedName>
    <definedName name="CS_140" localSheetId="2">#REF!</definedName>
    <definedName name="CS_140" localSheetId="0">#REF!</definedName>
    <definedName name="CS_140">#REF!</definedName>
    <definedName name="CS_160" localSheetId="2">#REF!</definedName>
    <definedName name="CS_160" localSheetId="0">#REF!</definedName>
    <definedName name="CS_160">#REF!</definedName>
    <definedName name="CS_20" localSheetId="2">#REF!</definedName>
    <definedName name="CS_20" localSheetId="0">#REF!</definedName>
    <definedName name="CS_20">#REF!</definedName>
    <definedName name="CS_30" localSheetId="2">#REF!</definedName>
    <definedName name="CS_30" localSheetId="0">#REF!</definedName>
    <definedName name="CS_30">#REF!</definedName>
    <definedName name="CS_40" localSheetId="2">#REF!</definedName>
    <definedName name="CS_40" localSheetId="0">#REF!</definedName>
    <definedName name="CS_40">#REF!</definedName>
    <definedName name="CS_40S" localSheetId="2">#REF!</definedName>
    <definedName name="CS_40S" localSheetId="0">#REF!</definedName>
    <definedName name="CS_40S">#REF!</definedName>
    <definedName name="CS_5S" localSheetId="2">#REF!</definedName>
    <definedName name="CS_5S" localSheetId="0">#REF!</definedName>
    <definedName name="CS_5S">#REF!</definedName>
    <definedName name="CS_60" localSheetId="2">#REF!</definedName>
    <definedName name="CS_60" localSheetId="0">#REF!</definedName>
    <definedName name="CS_60">#REF!</definedName>
    <definedName name="CS_80" localSheetId="2">#REF!</definedName>
    <definedName name="CS_80" localSheetId="0">#REF!</definedName>
    <definedName name="CS_80">#REF!</definedName>
    <definedName name="CS_80S" localSheetId="2">#REF!</definedName>
    <definedName name="CS_80S" localSheetId="0">#REF!</definedName>
    <definedName name="CS_80S">#REF!</definedName>
    <definedName name="CS_STD" localSheetId="2">#REF!</definedName>
    <definedName name="CS_STD" localSheetId="0">#REF!</definedName>
    <definedName name="CS_STD">#REF!</definedName>
    <definedName name="CS_XS" localSheetId="2">#REF!</definedName>
    <definedName name="CS_XS" localSheetId="0">#REF!</definedName>
    <definedName name="CS_XS">#REF!</definedName>
    <definedName name="CS_XXS" localSheetId="2">#REF!</definedName>
    <definedName name="CS_XXS" localSheetId="0">#REF!</definedName>
    <definedName name="CS_XXS">#REF!</definedName>
    <definedName name="CSau" localSheetId="2">#REF!</definedName>
    <definedName name="CSau" localSheetId="0">#REF!</definedName>
    <definedName name="CSau">#REF!</definedName>
    <definedName name="csd3p" localSheetId="2">#REF!</definedName>
    <definedName name="csd3p" localSheetId="0">#REF!</definedName>
    <definedName name="csd3p">#REF!</definedName>
    <definedName name="csddg1p" localSheetId="2">#REF!</definedName>
    <definedName name="csddg1p" localSheetId="0">#REF!</definedName>
    <definedName name="csddg1p">#REF!</definedName>
    <definedName name="csddt1p" localSheetId="2">#REF!</definedName>
    <definedName name="csddt1p" localSheetId="0">#REF!</definedName>
    <definedName name="csddt1p">#REF!</definedName>
    <definedName name="csht3p" localSheetId="2">#REF!</definedName>
    <definedName name="csht3p" localSheetId="0">#REF!</definedName>
    <definedName name="csht3p">#REF!</definedName>
    <definedName name="CT" localSheetId="2">#REF!</definedName>
    <definedName name="CT" localSheetId="0">#REF!</definedName>
    <definedName name="CT">#REF!</definedName>
    <definedName name="ctbb" localSheetId="2">#REF!</definedName>
    <definedName name="ctbb" localSheetId="0">#REF!</definedName>
    <definedName name="ctbb">#REF!</definedName>
    <definedName name="ctiep" localSheetId="2">#REF!</definedName>
    <definedName name="ctiep" localSheetId="0">#REF!</definedName>
    <definedName name="ctiep">#REF!</definedName>
    <definedName name="CTieu_H" localSheetId="2">#REF!</definedName>
    <definedName name="CTieu_H" localSheetId="0">#REF!</definedName>
    <definedName name="CTieu_H">#REF!</definedName>
    <definedName name="CTieuXB" localSheetId="2">#REF!</definedName>
    <definedName name="CTieuXB" localSheetId="0">#REF!</definedName>
    <definedName name="CTieuXB">#REF!</definedName>
    <definedName name="CURRENCY" localSheetId="2">#REF!</definedName>
    <definedName name="CURRENCY" localSheetId="0">#REF!</definedName>
    <definedName name="CURRENCY">#REF!</definedName>
    <definedName name="CX" localSheetId="2">#REF!</definedName>
    <definedName name="CX" localSheetId="0">#REF!</definedName>
    <definedName name="CX">#REF!</definedName>
    <definedName name="D_7101A_B" localSheetId="2">#REF!</definedName>
    <definedName name="D_7101A_B" localSheetId="0">#REF!</definedName>
    <definedName name="D_7101A_B">#REF!</definedName>
    <definedName name="dam">78000</definedName>
    <definedName name="Danh_muc_chi_phi" localSheetId="2">#REF!</definedName>
    <definedName name="Danh_muc_chi_phi" localSheetId="0">#REF!</definedName>
    <definedName name="Danh_muc_chi_phi">#REF!</definedName>
    <definedName name="_xlnm.Database" localSheetId="2">#REF!</definedName>
    <definedName name="_xlnm.Database" localSheetId="0">#REF!</definedName>
    <definedName name="_xlnm.Database">#REF!</definedName>
    <definedName name="dcct" localSheetId="2">#REF!</definedName>
    <definedName name="dcct" localSheetId="0">#REF!</definedName>
    <definedName name="dcct">#REF!</definedName>
    <definedName name="DCL_22">12117600</definedName>
    <definedName name="DCL_35">25490000</definedName>
    <definedName name="DD" localSheetId="2">#REF!</definedName>
    <definedName name="DD" localSheetId="0">#REF!</definedName>
    <definedName name="DD">#REF!</definedName>
    <definedName name="DEMI1">#N/A</definedName>
    <definedName name="DEMI2">#N/A</definedName>
    <definedName name="den_bu" localSheetId="2">#REF!</definedName>
    <definedName name="den_bu" localSheetId="0">#REF!</definedName>
    <definedName name="den_bu">#REF!</definedName>
    <definedName name="deryhrfm" localSheetId="0" hidden="1">{"'Sheet1'!$L$16"}</definedName>
    <definedName name="deryhrfm" hidden="1">{"'Sheet1'!$L$16"}</definedName>
    <definedName name="DGCTI592" localSheetId="2">#REF!</definedName>
    <definedName name="DGCTI592" localSheetId="0">#REF!</definedName>
    <definedName name="DGCTI592">#REF!</definedName>
    <definedName name="dgnc" localSheetId="2">#REF!</definedName>
    <definedName name="dgnc" localSheetId="0">#REF!</definedName>
    <definedName name="dgnc">#REF!</definedName>
    <definedName name="dgvl" localSheetId="2">#REF!</definedName>
    <definedName name="dgvl" localSheetId="0">#REF!</definedName>
    <definedName name="dgvl">#REF!</definedName>
    <definedName name="dien" localSheetId="2" hidden="1">{"'Sheet1'!$L$16"}</definedName>
    <definedName name="dien" localSheetId="0" hidden="1">{"'Sheet1'!$L$16"}</definedName>
    <definedName name="dien" hidden="1">{"'Sheet1'!$L$16"}</definedName>
    <definedName name="djt" localSheetId="0" hidden="1">{"'Sheet1'!$L$16"}</definedName>
    <definedName name="djt" hidden="1">{"'Sheet1'!$L$16"}</definedName>
    <definedName name="Document_array" localSheetId="2">{"Book1"}</definedName>
    <definedName name="Document_array" localSheetId="0">{"Book1"}</definedName>
    <definedName name="Document_array">{"Book1"}</definedName>
    <definedName name="Documents_array" localSheetId="2">#REF!</definedName>
    <definedName name="Documents_array" localSheetId="0">#REF!</definedName>
    <definedName name="Documents_array">#REF!</definedName>
    <definedName name="Don_gia_dat" localSheetId="2">#REF!</definedName>
    <definedName name="Don_gia_dat" localSheetId="0">#REF!</definedName>
    <definedName name="Don_gia_dat">#REF!</definedName>
    <definedName name="Don_gia_ho_tro_ngoai_chinh_sach" localSheetId="2">#REF!</definedName>
    <definedName name="Don_gia_ho_tro_ngoai_chinh_sach" localSheetId="0">#REF!</definedName>
    <definedName name="Don_gia_ho_tro_ngoai_chinh_sach">#REF!</definedName>
    <definedName name="Don_gia_HTKT" localSheetId="2">#REF!</definedName>
    <definedName name="Don_gia_HTKT" localSheetId="0">#REF!</definedName>
    <definedName name="Don_gia_HTKT">#REF!</definedName>
    <definedName name="Dong_coc" localSheetId="2">#REF!</definedName>
    <definedName name="Dong_coc" localSheetId="0">#REF!</definedName>
    <definedName name="Dong_coc">#REF!</definedName>
    <definedName name="ds1pnc" localSheetId="2">#REF!</definedName>
    <definedName name="ds1pnc" localSheetId="0">#REF!</definedName>
    <definedName name="ds1pnc">#REF!</definedName>
    <definedName name="ds1pvl" localSheetId="2">#REF!</definedName>
    <definedName name="ds1pvl" localSheetId="0">#REF!</definedName>
    <definedName name="ds1pvl">#REF!</definedName>
    <definedName name="ds3pnc" localSheetId="2">#REF!</definedName>
    <definedName name="ds3pnc" localSheetId="0">#REF!</definedName>
    <definedName name="ds3pnc">#REF!</definedName>
    <definedName name="ds3pvl" localSheetId="2">#REF!</definedName>
    <definedName name="ds3pvl" localSheetId="0">#REF!</definedName>
    <definedName name="ds3pvl">#REF!</definedName>
    <definedName name="dsct3pnc" localSheetId="2">#REF!</definedName>
    <definedName name="dsct3pnc" localSheetId="0">#REF!</definedName>
    <definedName name="dsct3pnc">#REF!</definedName>
    <definedName name="dsct3pvl" localSheetId="2">#REF!</definedName>
    <definedName name="dsct3pvl" localSheetId="0">#REF!</definedName>
    <definedName name="dsct3pvl">#REF!</definedName>
    <definedName name="DSet" localSheetId="2">#REF!</definedName>
    <definedName name="DSet" localSheetId="0">#REF!</definedName>
    <definedName name="DSet">#REF!</definedName>
    <definedName name="DSUMDATA" localSheetId="2">#REF!</definedName>
    <definedName name="DSUMDATA" localSheetId="0">#REF!</definedName>
    <definedName name="DSUMDATA">#REF!</definedName>
    <definedName name="Duong_dau_cau" localSheetId="2">#REF!</definedName>
    <definedName name="Duong_dau_cau" localSheetId="0">#REF!</definedName>
    <definedName name="Duong_dau_cau">#REF!</definedName>
    <definedName name="DX" localSheetId="2">#REF!</definedName>
    <definedName name="DX" localSheetId="0">#REF!</definedName>
    <definedName name="DX">#REF!</definedName>
    <definedName name="DY" localSheetId="2">#REF!</definedName>
    <definedName name="DY" localSheetId="0">#REF!</definedName>
    <definedName name="DY">#REF!</definedName>
    <definedName name="e" localSheetId="2">#REF!</definedName>
    <definedName name="e" localSheetId="0">#REF!</definedName>
    <definedName name="e">#REF!</definedName>
    <definedName name="E_p" localSheetId="2">#REF!</definedName>
    <definedName name="E_p" localSheetId="0">#REF!</definedName>
    <definedName name="E_p">#REF!</definedName>
    <definedName name="End_1" localSheetId="2">#REF!</definedName>
    <definedName name="End_1" localSheetId="0">#REF!</definedName>
    <definedName name="End_1">#REF!</definedName>
    <definedName name="End_10" localSheetId="2">#REF!</definedName>
    <definedName name="End_10" localSheetId="0">#REF!</definedName>
    <definedName name="End_10">#REF!</definedName>
    <definedName name="End_11" localSheetId="2">#REF!</definedName>
    <definedName name="End_11" localSheetId="0">#REF!</definedName>
    <definedName name="End_11">#REF!</definedName>
    <definedName name="End_12" localSheetId="2">#REF!</definedName>
    <definedName name="End_12" localSheetId="0">#REF!</definedName>
    <definedName name="End_12">#REF!</definedName>
    <definedName name="End_13" localSheetId="2">#REF!</definedName>
    <definedName name="End_13" localSheetId="0">#REF!</definedName>
    <definedName name="End_13">#REF!</definedName>
    <definedName name="End_2" localSheetId="2">#REF!</definedName>
    <definedName name="End_2" localSheetId="0">#REF!</definedName>
    <definedName name="End_2">#REF!</definedName>
    <definedName name="End_3" localSheetId="2">#REF!</definedName>
    <definedName name="End_3" localSheetId="0">#REF!</definedName>
    <definedName name="End_3">#REF!</definedName>
    <definedName name="End_4" localSheetId="2">#REF!</definedName>
    <definedName name="End_4" localSheetId="0">#REF!</definedName>
    <definedName name="End_4">#REF!</definedName>
    <definedName name="End_5" localSheetId="2">#REF!</definedName>
    <definedName name="End_5" localSheetId="0">#REF!</definedName>
    <definedName name="End_5">#REF!</definedName>
    <definedName name="End_6" localSheetId="2">#REF!</definedName>
    <definedName name="End_6" localSheetId="0">#REF!</definedName>
    <definedName name="End_6">#REF!</definedName>
    <definedName name="End_7" localSheetId="2">#REF!</definedName>
    <definedName name="End_7" localSheetId="0">#REF!</definedName>
    <definedName name="End_7">#REF!</definedName>
    <definedName name="End_8" localSheetId="2">#REF!</definedName>
    <definedName name="End_8" localSheetId="0">#REF!</definedName>
    <definedName name="End_8">#REF!</definedName>
    <definedName name="End_9" localSheetId="2">#REF!</definedName>
    <definedName name="End_9" localSheetId="0">#REF!</definedName>
    <definedName name="End_9">#REF!</definedName>
    <definedName name="Excel_BuiltIn_Print_Titles">NA()</definedName>
    <definedName name="EXPORT" localSheetId="2">#REF!</definedName>
    <definedName name="EXPORT" localSheetId="0">#REF!</definedName>
    <definedName name="EXPORT">#REF!</definedName>
    <definedName name="_xlnm.Extract" localSheetId="2">#REF!</definedName>
    <definedName name="_xlnm.Extract" localSheetId="0">#REF!</definedName>
    <definedName name="_xlnm.Extract">#REF!</definedName>
    <definedName name="f" localSheetId="2">#REF!</definedName>
    <definedName name="f" localSheetId="0">#REF!</definedName>
    <definedName name="f">#REF!</definedName>
    <definedName name="FACTOR" localSheetId="2">#REF!</definedName>
    <definedName name="FACTOR" localSheetId="0">#REF!</definedName>
    <definedName name="FACTOR">#REF!</definedName>
    <definedName name="fbsdggdsf" localSheetId="0">{"DZ-TDTB2.XLS","Dcksat.xls"}</definedName>
    <definedName name="fbsdggdsf">{"DZ-TDTB2.XLS","Dcksat.xls"}</definedName>
    <definedName name="fc" localSheetId="2">#REF!</definedName>
    <definedName name="fc" localSheetId="0">#REF!</definedName>
    <definedName name="fc">#REF!</definedName>
    <definedName name="FI_12">4820</definedName>
    <definedName name="FIL" localSheetId="2">#REF!</definedName>
    <definedName name="FIL" localSheetId="0">#REF!</definedName>
    <definedName name="FIL">#REF!</definedName>
    <definedName name="FILE" localSheetId="2">#REF!</definedName>
    <definedName name="FILE" localSheetId="0">#REF!</definedName>
    <definedName name="FILE">#REF!</definedName>
    <definedName name="FO">#N/A</definedName>
    <definedName name="FS" localSheetId="2">#REF!</definedName>
    <definedName name="FS" localSheetId="0">#REF!</definedName>
    <definedName name="FS">#REF!</definedName>
    <definedName name="g_1" localSheetId="2">#REF!</definedName>
    <definedName name="g_1" localSheetId="0">#REF!</definedName>
    <definedName name="g_1">#REF!</definedName>
    <definedName name="G_2" localSheetId="2">#REF!</definedName>
    <definedName name="G_2" localSheetId="0">#REF!</definedName>
    <definedName name="G_2">#REF!</definedName>
    <definedName name="g_3" localSheetId="2">#REF!</definedName>
    <definedName name="g_3" localSheetId="0">#REF!</definedName>
    <definedName name="g_3">#REF!</definedName>
    <definedName name="geff" localSheetId="2">#REF!</definedName>
    <definedName name="geff" localSheetId="0">#REF!</definedName>
    <definedName name="geff">#REF!</definedName>
    <definedName name="Gia_khai_thac_biet_thu" localSheetId="2">#REF!</definedName>
    <definedName name="Gia_khai_thac_biet_thu" localSheetId="0">#REF!</definedName>
    <definedName name="Gia_khai_thac_biet_thu">#REF!</definedName>
    <definedName name="Gia_tien" localSheetId="2">#REF!</definedName>
    <definedName name="Gia_tien" localSheetId="0">#REF!</definedName>
    <definedName name="Gia_tien">#REF!</definedName>
    <definedName name="gia_tien_1" localSheetId="2">#REF!</definedName>
    <definedName name="gia_tien_1" localSheetId="0">#REF!</definedName>
    <definedName name="gia_tien_1">#REF!</definedName>
    <definedName name="gia_tien_2" localSheetId="2">#REF!</definedName>
    <definedName name="gia_tien_2" localSheetId="0">#REF!</definedName>
    <definedName name="gia_tien_2">#REF!</definedName>
    <definedName name="gia_tien_3" localSheetId="2">#REF!</definedName>
    <definedName name="gia_tien_3" localSheetId="0">#REF!</definedName>
    <definedName name="gia_tien_3">#REF!</definedName>
    <definedName name="gia_tien_BTN" localSheetId="2">#REF!</definedName>
    <definedName name="gia_tien_BTN" localSheetId="0">#REF!</definedName>
    <definedName name="gia_tien_BTN">#REF!</definedName>
    <definedName name="gl3p" localSheetId="2">#REF!</definedName>
    <definedName name="gl3p" localSheetId="0">#REF!</definedName>
    <definedName name="gl3p">#REF!</definedName>
    <definedName name="gs" localSheetId="2">#REF!</definedName>
    <definedName name="gs" localSheetId="0">#REF!</definedName>
    <definedName name="gs">#REF!</definedName>
    <definedName name="Gtb" localSheetId="2">#REF!</definedName>
    <definedName name="Gtb" localSheetId="0">#REF!</definedName>
    <definedName name="Gtb">#REF!</definedName>
    <definedName name="GTM" localSheetId="0" hidden="1">{"'Sheet1'!$L$16"}</definedName>
    <definedName name="GTM" hidden="1">{"'Sheet1'!$L$16"}</definedName>
    <definedName name="GTXL" localSheetId="2">#REF!</definedName>
    <definedName name="GTXL" localSheetId="0">#REF!</definedName>
    <definedName name="GTXL">#REF!</definedName>
    <definedName name="Gxdtt" localSheetId="2">#REF!</definedName>
    <definedName name="Gxdtt" localSheetId="0">#REF!</definedName>
    <definedName name="Gxdtt">#REF!</definedName>
    <definedName name="GxdttGtb" localSheetId="2">#REF!</definedName>
    <definedName name="GxdttGtb" localSheetId="0">#REF!</definedName>
    <definedName name="GxdttGtb">#REF!</definedName>
    <definedName name="GXMAX" localSheetId="2">#REF!</definedName>
    <definedName name="GXMAX" localSheetId="0">#REF!</definedName>
    <definedName name="GXMAX">#REF!</definedName>
    <definedName name="GXMIN" localSheetId="2">#REF!</definedName>
    <definedName name="GXMIN" localSheetId="0">#REF!</definedName>
    <definedName name="GXMIN">#REF!</definedName>
    <definedName name="GYMAX" localSheetId="2">#REF!</definedName>
    <definedName name="GYMAX" localSheetId="0">#REF!</definedName>
    <definedName name="GYMAX">#REF!</definedName>
    <definedName name="GYMIN" localSheetId="2">#REF!</definedName>
    <definedName name="GYMIN" localSheetId="0">#REF!</definedName>
    <definedName name="GYMIN">#REF!</definedName>
    <definedName name="h" localSheetId="2" hidden="1">{"'Sheet1'!$L$16"}</definedName>
    <definedName name="h" localSheetId="0" hidden="1">{"'Sheet1'!$L$16"}</definedName>
    <definedName name="h" hidden="1">{"'Sheet1'!$L$16"}</definedName>
    <definedName name="h_d" localSheetId="2">#REF!</definedName>
    <definedName name="h_d" localSheetId="0">#REF!</definedName>
    <definedName name="h_d">#REF!</definedName>
    <definedName name="Hang_muc_khac" localSheetId="2">#REF!</definedName>
    <definedName name="Hang_muc_khac" localSheetId="0">#REF!</definedName>
    <definedName name="Hang_muc_khac">#REF!</definedName>
    <definedName name="hc" localSheetId="2">#REF!</definedName>
    <definedName name="hc" localSheetId="0">#REF!</definedName>
    <definedName name="hc">#REF!</definedName>
    <definedName name="HCM" localSheetId="2">#REF!</definedName>
    <definedName name="HCM" localSheetId="0">#REF!</definedName>
    <definedName name="HCM">#REF!</definedName>
    <definedName name="Heä_soá_laép_xaø_H">1.7</definedName>
    <definedName name="heä_soá_sình_laày" localSheetId="2">#REF!</definedName>
    <definedName name="heä_soá_sình_laày" localSheetId="0">#REF!</definedName>
    <definedName name="heä_soá_sình_laày">#REF!</definedName>
    <definedName name="hien" localSheetId="2">#REF!</definedName>
    <definedName name="hien" localSheetId="0">#REF!</definedName>
    <definedName name="hien">#REF!</definedName>
    <definedName name="hjjkl" localSheetId="0" hidden="1">{"'Sheet1'!$L$16"}</definedName>
    <definedName name="hjjkl" hidden="1">{"'Sheet1'!$L$16"}</definedName>
    <definedName name="hoangthiviet" localSheetId="0" hidden="1">{"'Sheet1'!$L$16"}</definedName>
    <definedName name="hoangthiviet" hidden="1">{"'Sheet1'!$L$16"}</definedName>
    <definedName name="hoc">55000</definedName>
    <definedName name="HOME_MANP" localSheetId="2">#REF!</definedName>
    <definedName name="HOME_MANP" localSheetId="0">#REF!</definedName>
    <definedName name="HOME_MANP">#REF!</definedName>
    <definedName name="HOMEOFFICE_COST" localSheetId="2">#REF!</definedName>
    <definedName name="HOMEOFFICE_COST" localSheetId="0">#REF!</definedName>
    <definedName name="HOMEOFFICE_COST">#REF!</definedName>
    <definedName name="HSCT3">0.1</definedName>
    <definedName name="hsdc1" localSheetId="2">#REF!</definedName>
    <definedName name="hsdc1" localSheetId="0">#REF!</definedName>
    <definedName name="hsdc1">#REF!</definedName>
    <definedName name="HSDN">2.5</definedName>
    <definedName name="HSHH" localSheetId="2">#REF!</definedName>
    <definedName name="HSHH" localSheetId="0">#REF!</definedName>
    <definedName name="HSHH">#REF!</definedName>
    <definedName name="HSHHUT" localSheetId="2">#REF!</definedName>
    <definedName name="HSHHUT" localSheetId="0">#REF!</definedName>
    <definedName name="HSHHUT">#REF!</definedName>
    <definedName name="HSLXH">1.7</definedName>
    <definedName name="HSSL" localSheetId="2">#REF!</definedName>
    <definedName name="HSSL" localSheetId="0">#REF!</definedName>
    <definedName name="HSSL">#REF!</definedName>
    <definedName name="hsUd" localSheetId="2">#REF!</definedName>
    <definedName name="hsUd" localSheetId="0">#REF!</definedName>
    <definedName name="hsUd">#REF!</definedName>
    <definedName name="HSVC1" localSheetId="2">#REF!</definedName>
    <definedName name="HSVC1" localSheetId="0">#REF!</definedName>
    <definedName name="HSVC1">#REF!</definedName>
    <definedName name="HSVC2" localSheetId="2">#REF!</definedName>
    <definedName name="HSVC2" localSheetId="0">#REF!</definedName>
    <definedName name="HSVC2">#REF!</definedName>
    <definedName name="HSVC3" localSheetId="2">#REF!</definedName>
    <definedName name="HSVC3" localSheetId="0">#REF!</definedName>
    <definedName name="HSVC3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ac" hidden="1">"Macintosh HD:HomePageStuff:New_Home_Page:datafile:ctryprem.html"</definedName>
    <definedName name="HTML_Title" hidden="1">"00Q3961-SUM"</definedName>
    <definedName name="HTNC" localSheetId="2">#REF!</definedName>
    <definedName name="HTNC" localSheetId="0">#REF!</definedName>
    <definedName name="HTNC">#REF!</definedName>
    <definedName name="HTthang10" localSheetId="0">{"Book1"}</definedName>
    <definedName name="HTthang10">{"Book1"}</definedName>
    <definedName name="HTVL" localSheetId="2">#REF!</definedName>
    <definedName name="HTVL" localSheetId="0">#REF!</definedName>
    <definedName name="HTVL">#REF!</definedName>
    <definedName name="hu" localSheetId="0" hidden="1">{"'Sheet1'!$L$16"}</definedName>
    <definedName name="hu" hidden="1">{"'Sheet1'!$L$16"}</definedName>
    <definedName name="huy" localSheetId="2" hidden="1">{"'Sheet1'!$L$16"}</definedName>
    <definedName name="huy" localSheetId="0" hidden="1">{"'Sheet1'!$L$16"}</definedName>
    <definedName name="huy" hidden="1">{"'Sheet1'!$L$16"}</definedName>
    <definedName name="huyen" localSheetId="0" hidden="1">{"'Sheet1'!$L$16"}</definedName>
    <definedName name="huyen" hidden="1">{"'Sheet1'!$L$16"}</definedName>
    <definedName name="HV">#N/A</definedName>
    <definedName name="I" localSheetId="2">#REF!</definedName>
    <definedName name="I" localSheetId="0">#REF!</definedName>
    <definedName name="I">#REF!</definedName>
    <definedName name="I_p" localSheetId="2">#REF!</definedName>
    <definedName name="I_p" localSheetId="0">#REF!</definedName>
    <definedName name="I_p">#REF!</definedName>
    <definedName name="IDLAB_COST" localSheetId="2">#REF!</definedName>
    <definedName name="IDLAB_COST" localSheetId="0">#REF!</definedName>
    <definedName name="IDLAB_COST">#REF!</definedName>
    <definedName name="IMPORT" localSheetId="2">#REF!</definedName>
    <definedName name="IMPORT" localSheetId="0">#REF!</definedName>
    <definedName name="IMPORT">#REF!</definedName>
    <definedName name="IND_LAB" localSheetId="2">#REF!</definedName>
    <definedName name="IND_LAB" localSheetId="0">#REF!</definedName>
    <definedName name="IND_LAB">#REF!</definedName>
    <definedName name="INDMANP" localSheetId="2">#REF!</definedName>
    <definedName name="INDMANP" localSheetId="0">#REF!</definedName>
    <definedName name="INDMANP">#REF!</definedName>
    <definedName name="INPUT" localSheetId="2">#REF!</definedName>
    <definedName name="INPUT" localSheetId="0">#REF!</definedName>
    <definedName name="INPUT">#REF!</definedName>
    <definedName name="INPUT1" localSheetId="2">#REF!</definedName>
    <definedName name="INPUT1" localSheetId="0">#REF!</definedName>
    <definedName name="INPUT1">#REF!</definedName>
    <definedName name="j" localSheetId="2">#REF!</definedName>
    <definedName name="j" localSheetId="0">#REF!</definedName>
    <definedName name="j">#REF!</definedName>
    <definedName name="j356C8" localSheetId="2">#REF!</definedName>
    <definedName name="j356C8" localSheetId="0">#REF!</definedName>
    <definedName name="j356C8">#REF!</definedName>
    <definedName name="jhhkjh" localSheetId="2" hidden="1">{"'Sheet1'!$L$16"}</definedName>
    <definedName name="jhhkjh" localSheetId="0" hidden="1">{"'Sheet1'!$L$16"}</definedName>
    <definedName name="jhhkjh" hidden="1">{"'Sheet1'!$L$16"}</definedName>
    <definedName name="jhnjnn" localSheetId="2">#REF!</definedName>
    <definedName name="jhnjnn" localSheetId="0">#REF!</definedName>
    <definedName name="jhnjnn">#REF!</definedName>
    <definedName name="jjj" localSheetId="0" hidden="1">{"'Sheet1'!$L$16"}</definedName>
    <definedName name="jjj" hidden="1">{"'Sheet1'!$L$16"}</definedName>
    <definedName name="ju" localSheetId="0" hidden="1">{"'Sheet1'!$L$16"}</definedName>
    <definedName name="ju" hidden="1">{"'Sheet1'!$L$16"}</definedName>
    <definedName name="k" localSheetId="2" hidden="1">{"Offgrid",#N/A,FALSE,"OFFGRID";"Region",#N/A,FALSE,"REGION";"Offgrid -2",#N/A,FALSE,"OFFGRID";"WTP",#N/A,FALSE,"WTP";"WTP -2",#N/A,FALSE,"WTP";"Project",#N/A,FALSE,"PROJECT";"Summary -2",#N/A,FALSE,"SUMMARY"}</definedName>
    <definedName name="k" localSheetId="0" hidden="1">{"Offgrid",#N/A,FALSE,"OFFGRID";"Region",#N/A,FALSE,"REGION";"Offgrid -2",#N/A,FALSE,"OFFGRID";"WTP",#N/A,FALSE,"WTP";"WTP -2",#N/A,FALSE,"WTP";"Project",#N/A,FALSE,"PROJECT";"Summary -2",#N/A,FALSE,"SUMMARY"}</definedName>
    <definedName name="k" hidden="1">{"Offgrid",#N/A,FALSE,"OFFGRID";"Region",#N/A,FALSE,"REGION";"Offgrid -2",#N/A,FALSE,"OFFGRID";"WTP",#N/A,FALSE,"WTP";"WTP -2",#N/A,FALSE,"WTP";"Project",#N/A,FALSE,"PROJECT";"Summary -2",#N/A,FALSE,"SUMMARY"}</definedName>
    <definedName name="KA" localSheetId="2">#REF!</definedName>
    <definedName name="KA" localSheetId="0">#REF!</definedName>
    <definedName name="KA">#REF!</definedName>
    <definedName name="KAE" localSheetId="2">#REF!</definedName>
    <definedName name="KAE" localSheetId="0">#REF!</definedName>
    <definedName name="KAE">#REF!</definedName>
    <definedName name="KAS" localSheetId="2">#REF!</definedName>
    <definedName name="KAS" localSheetId="0">#REF!</definedName>
    <definedName name="KAS">#REF!</definedName>
    <definedName name="kcong" localSheetId="2">#REF!</definedName>
    <definedName name="kcong" localSheetId="0">#REF!</definedName>
    <definedName name="kcong">#REF!</definedName>
    <definedName name="KeBve" localSheetId="2">#REF!</definedName>
    <definedName name="KeBve" localSheetId="0">#REF!</definedName>
    <definedName name="KeBve">#REF!</definedName>
    <definedName name="khac">2</definedName>
    <definedName name="KHldatcat" localSheetId="2">#REF!</definedName>
    <definedName name="KHldatcat" localSheetId="0">#REF!</definedName>
    <definedName name="KHldatcat">#REF!</definedName>
    <definedName name="khuy" localSheetId="0" hidden="1">{"'Sheet1'!$L$16"}</definedName>
    <definedName name="khuy" hidden="1">{"'Sheet1'!$L$16"}</definedName>
    <definedName name="KhuyenmaiUPS">"AutoShape 264"</definedName>
    <definedName name="kj" localSheetId="2">#REF!</definedName>
    <definedName name="kj" localSheetId="0">#REF!</definedName>
    <definedName name="kj">#REF!</definedName>
    <definedName name="kl" localSheetId="2">#REF!</definedName>
    <definedName name="kl" localSheetId="0">#REF!</definedName>
    <definedName name="kl">#REF!</definedName>
    <definedName name="klc" localSheetId="2">#REF!</definedName>
    <definedName name="klc" localSheetId="0">#REF!</definedName>
    <definedName name="klc">#REF!</definedName>
    <definedName name="klctbb" localSheetId="2">#REF!</definedName>
    <definedName name="klctbb" localSheetId="0">#REF!</definedName>
    <definedName name="klctbb">#REF!</definedName>
    <definedName name="kldd1p" localSheetId="2">#REF!</definedName>
    <definedName name="kldd1p" localSheetId="0">#REF!</definedName>
    <definedName name="kldd1p">#REF!</definedName>
    <definedName name="kp1ph" localSheetId="2">#REF!</definedName>
    <definedName name="kp1ph" localSheetId="0">#REF!</definedName>
    <definedName name="kp1ph">#REF!</definedName>
    <definedName name="ktc" localSheetId="2">#REF!</definedName>
    <definedName name="ktc" localSheetId="0">#REF!</definedName>
    <definedName name="ktc">#REF!</definedName>
    <definedName name="l" localSheetId="2">#REF!</definedName>
    <definedName name="l" localSheetId="0">#REF!</definedName>
    <definedName name="l">#REF!</definedName>
    <definedName name="l1d" localSheetId="2">#REF!</definedName>
    <definedName name="l1d" localSheetId="0">#REF!</definedName>
    <definedName name="l1d">#REF!</definedName>
    <definedName name="L63x6">5800</definedName>
    <definedName name="LABEL" localSheetId="2">#REF!</definedName>
    <definedName name="LABEL" localSheetId="0">#REF!</definedName>
    <definedName name="LABEL">#REF!</definedName>
    <definedName name="Lai" localSheetId="0" hidden="1">{"'Sheet1'!$L$16"}</definedName>
    <definedName name="Lai" hidden="1">{"'Sheet1'!$L$16"}</definedName>
    <definedName name="lao_keo_dam_cau" localSheetId="2">#REF!</definedName>
    <definedName name="lao_keo_dam_cau" localSheetId="0">#REF!</definedName>
    <definedName name="lao_keo_dam_cau">#REF!</definedName>
    <definedName name="LBS_22">107800000</definedName>
    <definedName name="Ldatcat" localSheetId="2">#REF!</definedName>
    <definedName name="Ldatcat" localSheetId="0">#REF!</definedName>
    <definedName name="Ldatcat">#REF!</definedName>
    <definedName name="Lmk" localSheetId="2">#REF!</definedName>
    <definedName name="Lmk" localSheetId="0">#REF!</definedName>
    <definedName name="Lmk">#REF!</definedName>
    <definedName name="loai" localSheetId="2">#REF!</definedName>
    <definedName name="loai" localSheetId="0">#REF!</definedName>
    <definedName name="loai">#REF!</definedName>
    <definedName name="LOAI_DUONG" localSheetId="2">#REF!</definedName>
    <definedName name="LOAI_DUONG" localSheetId="0">#REF!</definedName>
    <definedName name="LOAI_DUONG">#REF!</definedName>
    <definedName name="LoaixeH" localSheetId="2">#REF!</definedName>
    <definedName name="LoaixeH" localSheetId="0">#REF!</definedName>
    <definedName name="LoaixeH">#REF!</definedName>
    <definedName name="LoaixeXB" localSheetId="2">#REF!</definedName>
    <definedName name="LoaixeXB" localSheetId="0">#REF!</definedName>
    <definedName name="LoaixeXB">#REF!</definedName>
    <definedName name="LOOP" localSheetId="2">#REF!</definedName>
    <definedName name="LOOP" localSheetId="0">#REF!</definedName>
    <definedName name="LOOP">#REF!</definedName>
    <definedName name="luc" localSheetId="0" hidden="1">{"'Sheet1'!$L$16"}</definedName>
    <definedName name="luc" hidden="1">{"'Sheet1'!$L$16"}</definedName>
    <definedName name="m" localSheetId="2">#REF!</definedName>
    <definedName name="m" localSheetId="0">#REF!</definedName>
    <definedName name="m">#REF!</definedName>
    <definedName name="M12ba3p" localSheetId="2">#REF!</definedName>
    <definedName name="M12ba3p" localSheetId="0">#REF!</definedName>
    <definedName name="M12ba3p">#REF!</definedName>
    <definedName name="M12bb1p" localSheetId="2">#REF!</definedName>
    <definedName name="M12bb1p" localSheetId="0">#REF!</definedName>
    <definedName name="M12bb1p">#REF!</definedName>
    <definedName name="M12bnnc" localSheetId="2">#REF!</definedName>
    <definedName name="M12bnnc" localSheetId="0">#REF!</definedName>
    <definedName name="M12bnnc">#REF!</definedName>
    <definedName name="M12bnvl" localSheetId="2">#REF!</definedName>
    <definedName name="M12bnvl" localSheetId="0">#REF!</definedName>
    <definedName name="M12bnvl">#REF!</definedName>
    <definedName name="M12cbnc" localSheetId="2">#REF!</definedName>
    <definedName name="M12cbnc" localSheetId="0">#REF!</definedName>
    <definedName name="M12cbnc">#REF!</definedName>
    <definedName name="M12cbvl" localSheetId="2">#REF!</definedName>
    <definedName name="M12cbvl" localSheetId="0">#REF!</definedName>
    <definedName name="M12cbvl">#REF!</definedName>
    <definedName name="M14bb1p" localSheetId="2">#REF!</definedName>
    <definedName name="M14bb1p" localSheetId="0">#REF!</definedName>
    <definedName name="M14bb1p">#REF!</definedName>
    <definedName name="m8aanc" localSheetId="2">#REF!</definedName>
    <definedName name="m8aanc" localSheetId="0">#REF!</definedName>
    <definedName name="m8aanc">#REF!</definedName>
    <definedName name="m8aavl" localSheetId="2">#REF!</definedName>
    <definedName name="m8aavl" localSheetId="0">#REF!</definedName>
    <definedName name="m8aavl">#REF!</definedName>
    <definedName name="MA">#N/A</definedName>
    <definedName name="Ma3pnc" localSheetId="2">#REF!</definedName>
    <definedName name="Ma3pnc" localSheetId="0">#REF!</definedName>
    <definedName name="Ma3pnc">#REF!</definedName>
    <definedName name="Ma3pvl" localSheetId="2">#REF!</definedName>
    <definedName name="Ma3pvl" localSheetId="0">#REF!</definedName>
    <definedName name="Ma3pvl">#REF!</definedName>
    <definedName name="Maa3pnc" localSheetId="2">#REF!</definedName>
    <definedName name="Maa3pnc" localSheetId="0">#REF!</definedName>
    <definedName name="Maa3pnc">#REF!</definedName>
    <definedName name="Maa3pvl" localSheetId="2">#REF!</definedName>
    <definedName name="Maa3pvl" localSheetId="0">#REF!</definedName>
    <definedName name="Maa3pvl">#REF!</definedName>
    <definedName name="MACRO" localSheetId="2">#REF!</definedName>
    <definedName name="MACRO" localSheetId="0">#REF!</definedName>
    <definedName name="MACRO">#REF!</definedName>
    <definedName name="MAJ_CON_EQP" localSheetId="2">#REF!</definedName>
    <definedName name="MAJ_CON_EQP" localSheetId="0">#REF!</definedName>
    <definedName name="MAJ_CON_EQP">#REF!</definedName>
    <definedName name="Mat_cau" localSheetId="2">#REF!</definedName>
    <definedName name="Mat_cau" localSheetId="0">#REF!</definedName>
    <definedName name="Mat_cau">#REF!</definedName>
    <definedName name="Mba1p" localSheetId="2">#REF!</definedName>
    <definedName name="Mba1p" localSheetId="0">#REF!</definedName>
    <definedName name="Mba1p">#REF!</definedName>
    <definedName name="Mba3p" localSheetId="2">#REF!</definedName>
    <definedName name="Mba3p" localSheetId="0">#REF!</definedName>
    <definedName name="Mba3p">#REF!</definedName>
    <definedName name="Mbb3p" localSheetId="2">#REF!</definedName>
    <definedName name="Mbb3p" localSheetId="0">#REF!</definedName>
    <definedName name="Mbb3p">#REF!</definedName>
    <definedName name="Mbn1p" localSheetId="2">#REF!</definedName>
    <definedName name="Mbn1p" localSheetId="0">#REF!</definedName>
    <definedName name="Mbn1p">#REF!</definedName>
    <definedName name="MENU1" localSheetId="2">#REF!</definedName>
    <definedName name="MENU1" localSheetId="0">#REF!</definedName>
    <definedName name="MENU1">#REF!</definedName>
    <definedName name="MENUVIEW" localSheetId="2">#REF!</definedName>
    <definedName name="MENUVIEW" localSheetId="0">#REF!</definedName>
    <definedName name="MENUVIEW">#REF!</definedName>
    <definedName name="MESSAGE" localSheetId="2">#REF!</definedName>
    <definedName name="MESSAGE" localSheetId="0">#REF!</definedName>
    <definedName name="MESSAGE">#REF!</definedName>
    <definedName name="MESSAGE1" localSheetId="2">#REF!</definedName>
    <definedName name="MESSAGE1" localSheetId="0">#REF!</definedName>
    <definedName name="MESSAGE1">#REF!</definedName>
    <definedName name="MESSAGE2" localSheetId="2">#REF!</definedName>
    <definedName name="MESSAGE2" localSheetId="0">#REF!</definedName>
    <definedName name="MESSAGE2">#REF!</definedName>
    <definedName name="MG_A" localSheetId="2">#REF!</definedName>
    <definedName name="MG_A" localSheetId="0">#REF!</definedName>
    <definedName name="MG_A">#REF!</definedName>
    <definedName name="mi" localSheetId="2">#REF!</definedName>
    <definedName name="mi" localSheetId="0">#REF!</definedName>
    <definedName name="mi">#REF!</definedName>
    <definedName name="MODIFY" localSheetId="2">#REF!</definedName>
    <definedName name="MODIFY" localSheetId="0">#REF!</definedName>
    <definedName name="MODIFY">#REF!</definedName>
    <definedName name="moi" localSheetId="2" hidden="1">{"'Sheet1'!$L$16"}</definedName>
    <definedName name="moi" localSheetId="0" hidden="1">{"'Sheet1'!$L$16"}</definedName>
    <definedName name="moi" hidden="1">{"'Sheet1'!$L$16"}</definedName>
    <definedName name="Morong4054_85" localSheetId="2">#REF!</definedName>
    <definedName name="Morong4054_85" localSheetId="0">#REF!</definedName>
    <definedName name="Morong4054_85">#REF!</definedName>
    <definedName name="morong4054_98" localSheetId="2">#REF!</definedName>
    <definedName name="morong4054_98" localSheetId="0">#REF!</definedName>
    <definedName name="morong4054_98">#REF!</definedName>
    <definedName name="mR" localSheetId="2">#REF!</definedName>
    <definedName name="mR" localSheetId="0">#REF!</definedName>
    <definedName name="mR">#REF!</definedName>
    <definedName name="MTCMB" localSheetId="2">#REF!</definedName>
    <definedName name="MTCMB" localSheetId="0">#REF!</definedName>
    <definedName name="MTCMB">#REF!</definedName>
    <definedName name="MTMAC12" localSheetId="2">#REF!</definedName>
    <definedName name="MTMAC12" localSheetId="0">#REF!</definedName>
    <definedName name="MTMAC12">#REF!</definedName>
    <definedName name="mtram" localSheetId="2">#REF!</definedName>
    <definedName name="mtram" localSheetId="0">#REF!</definedName>
    <definedName name="mtram">#REF!</definedName>
    <definedName name="n" localSheetId="2">#REF!</definedName>
    <definedName name="n" localSheetId="0">#REF!</definedName>
    <definedName name="n">#REF!</definedName>
    <definedName name="n_1" localSheetId="2">#REF!</definedName>
    <definedName name="n_1" localSheetId="0">#REF!</definedName>
    <definedName name="n_1">#REF!</definedName>
    <definedName name="n_2" localSheetId="2">#REF!</definedName>
    <definedName name="n_2" localSheetId="0">#REF!</definedName>
    <definedName name="n_2">#REF!</definedName>
    <definedName name="n_3" localSheetId="2">#REF!</definedName>
    <definedName name="n_3" localSheetId="0">#REF!</definedName>
    <definedName name="n_3">#REF!</definedName>
    <definedName name="n1pig" localSheetId="2">#REF!</definedName>
    <definedName name="n1pig" localSheetId="0">#REF!</definedName>
    <definedName name="n1pig">#REF!</definedName>
    <definedName name="n1pind" localSheetId="2">#REF!</definedName>
    <definedName name="n1pind" localSheetId="0">#REF!</definedName>
    <definedName name="n1pind">#REF!</definedName>
    <definedName name="n1ping" localSheetId="2">#REF!</definedName>
    <definedName name="n1ping" localSheetId="0">#REF!</definedName>
    <definedName name="n1ping">#REF!</definedName>
    <definedName name="n1pint" localSheetId="2">#REF!</definedName>
    <definedName name="n1pint" localSheetId="0">#REF!</definedName>
    <definedName name="n1pint">#REF!</definedName>
    <definedName name="nam" localSheetId="0" hidden="1">{"'Sheet1'!$L$16"}</definedName>
    <definedName name="nam" hidden="1">{"'Sheet1'!$L$16"}</definedName>
    <definedName name="Nc" localSheetId="2">#REF!</definedName>
    <definedName name="Nc" localSheetId="0">#REF!</definedName>
    <definedName name="Nc">#REF!</definedName>
    <definedName name="nc1p" localSheetId="2">#REF!</definedName>
    <definedName name="nc1p" localSheetId="0">#REF!</definedName>
    <definedName name="nc1p">#REF!</definedName>
    <definedName name="nc3p" localSheetId="2">#REF!</definedName>
    <definedName name="nc3p" localSheetId="0">#REF!</definedName>
    <definedName name="nc3p">#REF!</definedName>
    <definedName name="NCBD100" localSheetId="2">#REF!</definedName>
    <definedName name="NCBD100" localSheetId="0">#REF!</definedName>
    <definedName name="NCBD100">#REF!</definedName>
    <definedName name="NCBD200" localSheetId="2">#REF!</definedName>
    <definedName name="NCBD200" localSheetId="0">#REF!</definedName>
    <definedName name="NCBD200">#REF!</definedName>
    <definedName name="NCBD250" localSheetId="2">#REF!</definedName>
    <definedName name="NCBD250" localSheetId="0">#REF!</definedName>
    <definedName name="NCBD250">#REF!</definedName>
    <definedName name="nctram" localSheetId="2">#REF!</definedName>
    <definedName name="nctram" localSheetId="0">#REF!</definedName>
    <definedName name="nctram">#REF!</definedName>
    <definedName name="NCVC100" localSheetId="2">#REF!</definedName>
    <definedName name="NCVC100" localSheetId="0">#REF!</definedName>
    <definedName name="NCVC100">#REF!</definedName>
    <definedName name="NCVC200" localSheetId="2">#REF!</definedName>
    <definedName name="NCVC200" localSheetId="0">#REF!</definedName>
    <definedName name="NCVC200">#REF!</definedName>
    <definedName name="NCVC250" localSheetId="2">#REF!</definedName>
    <definedName name="NCVC250" localSheetId="0">#REF!</definedName>
    <definedName name="NCVC250">#REF!</definedName>
    <definedName name="NCVC3P" localSheetId="2">#REF!</definedName>
    <definedName name="NCVC3P" localSheetId="0">#REF!</definedName>
    <definedName name="NCVC3P">#REF!</definedName>
    <definedName name="NET" localSheetId="2">#REF!</definedName>
    <definedName name="NET" localSheetId="0">#REF!</definedName>
    <definedName name="NET">#REF!</definedName>
    <definedName name="NET_1" localSheetId="2">#REF!</definedName>
    <definedName name="NET_1" localSheetId="0">#REF!</definedName>
    <definedName name="NET_1">#REF!</definedName>
    <definedName name="NET_ANA" localSheetId="2">#REF!</definedName>
    <definedName name="NET_ANA" localSheetId="0">#REF!</definedName>
    <definedName name="NET_ANA">#REF!</definedName>
    <definedName name="NET_ANA_1" localSheetId="2">#REF!</definedName>
    <definedName name="NET_ANA_1" localSheetId="0">#REF!</definedName>
    <definedName name="NET_ANA_1">#REF!</definedName>
    <definedName name="NET_ANA_2" localSheetId="2">#REF!</definedName>
    <definedName name="NET_ANA_2" localSheetId="0">#REF!</definedName>
    <definedName name="NET_ANA_2">#REF!</definedName>
    <definedName name="NEXT" localSheetId="2">#REF!</definedName>
    <definedName name="NEXT" localSheetId="0">#REF!</definedName>
    <definedName name="NEXT">#REF!</definedName>
    <definedName name="ngan" localSheetId="0">{"Thuxm2.xls","Sheet1"}</definedName>
    <definedName name="ngan">{"Thuxm2.xls","Sheet1"}</definedName>
    <definedName name="NH" localSheetId="2">#REF!</definedName>
    <definedName name="NH" localSheetId="0">#REF!</definedName>
    <definedName name="NH">#REF!</definedName>
    <definedName name="nhfffd" localSheetId="0">{"DZ-TDTB2.XLS","Dcksat.xls"}</definedName>
    <definedName name="nhfffd">{"DZ-TDTB2.XLS","Dcksat.xls"}</definedName>
    <definedName name="nhn" localSheetId="2">#REF!</definedName>
    <definedName name="nhn" localSheetId="0">#REF!</definedName>
    <definedName name="nhn">#REF!</definedName>
    <definedName name="NHot" localSheetId="2">#REF!</definedName>
    <definedName name="NHot" localSheetId="0">#REF!</definedName>
    <definedName name="NHot">#REF!</definedName>
    <definedName name="nig" localSheetId="2">#REF!</definedName>
    <definedName name="nig" localSheetId="0">#REF!</definedName>
    <definedName name="nig">#REF!</definedName>
    <definedName name="nig1p" localSheetId="2">#REF!</definedName>
    <definedName name="nig1p" localSheetId="0">#REF!</definedName>
    <definedName name="nig1p">#REF!</definedName>
    <definedName name="nig3p" localSheetId="2">#REF!</definedName>
    <definedName name="nig3p" localSheetId="0">#REF!</definedName>
    <definedName name="nig3p">#REF!</definedName>
    <definedName name="nignc1p" localSheetId="2">#REF!</definedName>
    <definedName name="nignc1p" localSheetId="0">#REF!</definedName>
    <definedName name="nignc1p">#REF!</definedName>
    <definedName name="nigvl1p" localSheetId="2">#REF!</definedName>
    <definedName name="nigvl1p" localSheetId="0">#REF!</definedName>
    <definedName name="nigvl1p">#REF!</definedName>
    <definedName name="nin" localSheetId="2">#REF!</definedName>
    <definedName name="nin" localSheetId="0">#REF!</definedName>
    <definedName name="nin">#REF!</definedName>
    <definedName name="nin14nc3p" localSheetId="2">#REF!</definedName>
    <definedName name="nin14nc3p" localSheetId="0">#REF!</definedName>
    <definedName name="nin14nc3p">#REF!</definedName>
    <definedName name="nin14vl3p" localSheetId="2">#REF!</definedName>
    <definedName name="nin14vl3p" localSheetId="0">#REF!</definedName>
    <definedName name="nin14vl3p">#REF!</definedName>
    <definedName name="nin1903p" localSheetId="2">#REF!</definedName>
    <definedName name="nin1903p" localSheetId="0">#REF!</definedName>
    <definedName name="nin1903p">#REF!</definedName>
    <definedName name="nin190nc3p" localSheetId="2">#REF!</definedName>
    <definedName name="nin190nc3p" localSheetId="0">#REF!</definedName>
    <definedName name="nin190nc3p">#REF!</definedName>
    <definedName name="nin190vl3p" localSheetId="2">#REF!</definedName>
    <definedName name="nin190vl3p" localSheetId="0">#REF!</definedName>
    <definedName name="nin190vl3p">#REF!</definedName>
    <definedName name="nin2903p" localSheetId="2">#REF!</definedName>
    <definedName name="nin2903p" localSheetId="0">#REF!</definedName>
    <definedName name="nin2903p">#REF!</definedName>
    <definedName name="nin290nc3p" localSheetId="2">#REF!</definedName>
    <definedName name="nin290nc3p" localSheetId="0">#REF!</definedName>
    <definedName name="nin290nc3p">#REF!</definedName>
    <definedName name="nin290vl3p" localSheetId="2">#REF!</definedName>
    <definedName name="nin290vl3p" localSheetId="0">#REF!</definedName>
    <definedName name="nin290vl3p">#REF!</definedName>
    <definedName name="nin3p" localSheetId="2">#REF!</definedName>
    <definedName name="nin3p" localSheetId="0">#REF!</definedName>
    <definedName name="nin3p">#REF!</definedName>
    <definedName name="nind" localSheetId="2">#REF!</definedName>
    <definedName name="nind" localSheetId="0">#REF!</definedName>
    <definedName name="nind">#REF!</definedName>
    <definedName name="nind1p" localSheetId="2">#REF!</definedName>
    <definedName name="nind1p" localSheetId="0">#REF!</definedName>
    <definedName name="nind1p">#REF!</definedName>
    <definedName name="nind3p" localSheetId="2">#REF!</definedName>
    <definedName name="nind3p" localSheetId="0">#REF!</definedName>
    <definedName name="nind3p">#REF!</definedName>
    <definedName name="nindnc1p" localSheetId="2">#REF!</definedName>
    <definedName name="nindnc1p" localSheetId="0">#REF!</definedName>
    <definedName name="nindnc1p">#REF!</definedName>
    <definedName name="nindnc3p" localSheetId="2">#REF!</definedName>
    <definedName name="nindnc3p" localSheetId="0">#REF!</definedName>
    <definedName name="nindnc3p">#REF!</definedName>
    <definedName name="nindvl1p" localSheetId="2">#REF!</definedName>
    <definedName name="nindvl1p" localSheetId="0">#REF!</definedName>
    <definedName name="nindvl1p">#REF!</definedName>
    <definedName name="nindvl3p" localSheetId="2">#REF!</definedName>
    <definedName name="nindvl3p" localSheetId="0">#REF!</definedName>
    <definedName name="nindvl3p">#REF!</definedName>
    <definedName name="ning1p" localSheetId="2">#REF!</definedName>
    <definedName name="ning1p" localSheetId="0">#REF!</definedName>
    <definedName name="ning1p">#REF!</definedName>
    <definedName name="ningnc1p" localSheetId="2">#REF!</definedName>
    <definedName name="ningnc1p" localSheetId="0">#REF!</definedName>
    <definedName name="ningnc1p">#REF!</definedName>
    <definedName name="ningvl1p" localSheetId="2">#REF!</definedName>
    <definedName name="ningvl1p" localSheetId="0">#REF!</definedName>
    <definedName name="ningvl1p">#REF!</definedName>
    <definedName name="ninnc3p" localSheetId="2">#REF!</definedName>
    <definedName name="ninnc3p" localSheetId="0">#REF!</definedName>
    <definedName name="ninnc3p">#REF!</definedName>
    <definedName name="nint1p" localSheetId="2">#REF!</definedName>
    <definedName name="nint1p" localSheetId="0">#REF!</definedName>
    <definedName name="nint1p">#REF!</definedName>
    <definedName name="nintnc1p" localSheetId="2">#REF!</definedName>
    <definedName name="nintnc1p" localSheetId="0">#REF!</definedName>
    <definedName name="nintnc1p">#REF!</definedName>
    <definedName name="nintvl1p" localSheetId="2">#REF!</definedName>
    <definedName name="nintvl1p" localSheetId="0">#REF!</definedName>
    <definedName name="nintvl1p">#REF!</definedName>
    <definedName name="ninvl3p" localSheetId="2">#REF!</definedName>
    <definedName name="ninvl3p" localSheetId="0">#REF!</definedName>
    <definedName name="ninvl3p">#REF!</definedName>
    <definedName name="nl" localSheetId="2">#REF!</definedName>
    <definedName name="nl" localSheetId="0">#REF!</definedName>
    <definedName name="nl">#REF!</definedName>
    <definedName name="NL12nc" localSheetId="2">#REF!</definedName>
    <definedName name="NL12nc" localSheetId="0">#REF!</definedName>
    <definedName name="NL12nc">#REF!</definedName>
    <definedName name="NL12vl" localSheetId="2">#REF!</definedName>
    <definedName name="NL12vl" localSheetId="0">#REF!</definedName>
    <definedName name="NL12vl">#REF!</definedName>
    <definedName name="nl1p" localSheetId="2">#REF!</definedName>
    <definedName name="nl1p" localSheetId="0">#REF!</definedName>
    <definedName name="nl1p">#REF!</definedName>
    <definedName name="nl3p" localSheetId="2">#REF!</definedName>
    <definedName name="nl3p" localSheetId="0">#REF!</definedName>
    <definedName name="nl3p">#REF!</definedName>
    <definedName name="nlnc3p" localSheetId="2">#REF!</definedName>
    <definedName name="nlnc3p" localSheetId="0">#REF!</definedName>
    <definedName name="nlnc3p">#REF!</definedName>
    <definedName name="nlnc3pha" localSheetId="2">#REF!</definedName>
    <definedName name="nlnc3pha" localSheetId="0">#REF!</definedName>
    <definedName name="nlnc3pha">#REF!</definedName>
    <definedName name="NLTK1p" localSheetId="2">#REF!</definedName>
    <definedName name="NLTK1p" localSheetId="0">#REF!</definedName>
    <definedName name="NLTK1p">#REF!</definedName>
    <definedName name="nlvl3p" localSheetId="2">#REF!</definedName>
    <definedName name="nlvl3p" localSheetId="0">#REF!</definedName>
    <definedName name="nlvl3p">#REF!</definedName>
    <definedName name="nn" localSheetId="2">#REF!</definedName>
    <definedName name="nn" localSheetId="0">#REF!</definedName>
    <definedName name="nn">#REF!</definedName>
    <definedName name="nn1p" localSheetId="2">#REF!</definedName>
    <definedName name="nn1p" localSheetId="0">#REF!</definedName>
    <definedName name="nn1p">#REF!</definedName>
    <definedName name="nn3p" localSheetId="2">#REF!</definedName>
    <definedName name="nn3p" localSheetId="0">#REF!</definedName>
    <definedName name="nn3p">#REF!</definedName>
    <definedName name="nnnc3p" localSheetId="2">#REF!</definedName>
    <definedName name="nnnc3p" localSheetId="0">#REF!</definedName>
    <definedName name="nnnc3p">#REF!</definedName>
    <definedName name="nnvl3p" localSheetId="2">#REF!</definedName>
    <definedName name="nnvl3p" localSheetId="0">#REF!</definedName>
    <definedName name="nnvl3p">#REF!</definedName>
    <definedName name="No" localSheetId="2">#REF!</definedName>
    <definedName name="No" localSheetId="0">#REF!</definedName>
    <definedName name="No">#REF!</definedName>
    <definedName name="Nq" localSheetId="2">#REF!</definedName>
    <definedName name="Nq" localSheetId="0">#REF!</definedName>
    <definedName name="Nq">#REF!</definedName>
    <definedName name="o" localSheetId="2">#REF!</definedName>
    <definedName name="o" localSheetId="0">#REF!</definedName>
    <definedName name="o">#REF!</definedName>
    <definedName name="Ö135" localSheetId="2">#REF!</definedName>
    <definedName name="Ö135" localSheetId="0">#REF!</definedName>
    <definedName name="Ö135">#REF!</definedName>
    <definedName name="ong_cong_duc_san" localSheetId="2">#REF!</definedName>
    <definedName name="ong_cong_duc_san" localSheetId="0">#REF!</definedName>
    <definedName name="ong_cong_duc_san">#REF!</definedName>
    <definedName name="Ong_cong_hinh_hop_do_tai_cho" localSheetId="2">#REF!</definedName>
    <definedName name="Ong_cong_hinh_hop_do_tai_cho" localSheetId="0">#REF!</definedName>
    <definedName name="Ong_cong_hinh_hop_do_tai_cho">#REF!</definedName>
    <definedName name="PA" localSheetId="2">#REF!</definedName>
    <definedName name="PA" localSheetId="0">#REF!</definedName>
    <definedName name="PA">#REF!</definedName>
    <definedName name="paje421" localSheetId="2">(((LEFT(pajebsdrac,1)="5")+(LEFT(pajebsdrac,1)="6")+(LEFT(pajebsdrac,1)="7")+(LEFT(pajebsdrac,1)="8"))*(pajepldr))-(((LEFT(pajebscrac,1)="5")+(LEFT(pajebscrac,1)="6")+(LEFT(pajebscrac,1)="7")+(LEFT(pajebscrac,1)="8"))*(pajeplcr))</definedName>
    <definedName name="paje421" localSheetId="0">(((LEFT(pajebsdrac,1)="5")+(LEFT(pajebsdrac,1)="6")+(LEFT(pajebsdrac,1)="7")+(LEFT(pajebsdrac,1)="8"))*(pajepldr))-(((LEFT(pajebscrac,1)="5")+(LEFT(pajebscrac,1)="6")+(LEFT(pajebscrac,1)="7")+(LEFT(pajebscrac,1)="8"))*(pajeplcr))</definedName>
    <definedName name="paje421">(((LEFT(pajebsdrac,1)="5")+(LEFT(pajebsdrac,1)="6")+(LEFT(pajebsdrac,1)="7")+(LEFT(pajebsdrac,1)="8"))*(pajepldr))-(((LEFT(pajebscrac,1)="5")+(LEFT(pajebscrac,1)="6")+(LEFT(pajebscrac,1)="7")+(LEFT(pajebscrac,1)="8"))*(pajeplcr))</definedName>
    <definedName name="Pd" localSheetId="2">#REF!</definedName>
    <definedName name="Pd" localSheetId="0">#REF!</definedName>
    <definedName name="Pd">#REF!</definedName>
    <definedName name="PileSize" localSheetId="2">#REF!</definedName>
    <definedName name="PileSize" localSheetId="0">#REF!</definedName>
    <definedName name="PileSize">#REF!</definedName>
    <definedName name="PileType" localSheetId="2">#REF!</definedName>
    <definedName name="PileType" localSheetId="0">#REF!</definedName>
    <definedName name="PileType">#REF!</definedName>
    <definedName name="PKTN." localSheetId="0" hidden="1">{"'Sheet1'!$L$16"}</definedName>
    <definedName name="PKTN." hidden="1">{"'Sheet1'!$L$16"}</definedName>
    <definedName name="PL5o7" localSheetId="2">INDEX(rangebs507,MATCH(mspl507,rangebs507ms,0))</definedName>
    <definedName name="PL5o7" localSheetId="0">INDEX(rangebs507,MATCH(mspl507,rangebs507ms,0))</definedName>
    <definedName name="PL5o7">INDEX(rangebs507,MATCH(mspl507,rangebs507ms,0))</definedName>
    <definedName name="PLOT" localSheetId="2">#REF!</definedName>
    <definedName name="PLOT" localSheetId="0">#REF!</definedName>
    <definedName name="PLOT">#REF!</definedName>
    <definedName name="PRICE" localSheetId="2">#REF!</definedName>
    <definedName name="PRICE" localSheetId="0">#REF!</definedName>
    <definedName name="PRICE">#REF!</definedName>
    <definedName name="PRICE1" localSheetId="2">#REF!</definedName>
    <definedName name="PRICE1" localSheetId="0">#REF!</definedName>
    <definedName name="PRICE1">#REF!</definedName>
    <definedName name="_xlnm.Print_Area" localSheetId="0">'chiết khấu thanh toán sớm'!$A$3:$G$36</definedName>
    <definedName name="_xlnm.Print_Area">#REF!</definedName>
    <definedName name="_xlnm.Print_Titles">#N/A</definedName>
    <definedName name="Print_Titles_MI" localSheetId="2">#REF!</definedName>
    <definedName name="Print_Titles_MI" localSheetId="0">#REF!</definedName>
    <definedName name="Print_Titles_MI">#REF!</definedName>
    <definedName name="PRINTA" localSheetId="2">#REF!</definedName>
    <definedName name="PRINTA" localSheetId="0">#REF!</definedName>
    <definedName name="PRINTA">#REF!</definedName>
    <definedName name="PRINTB" localSheetId="2">#REF!</definedName>
    <definedName name="PRINTB" localSheetId="0">#REF!</definedName>
    <definedName name="PRINTB">#REF!</definedName>
    <definedName name="PRINTC" localSheetId="2">#REF!</definedName>
    <definedName name="PRINTC" localSheetId="0">#REF!</definedName>
    <definedName name="PRINTC">#REF!</definedName>
    <definedName name="printlist" localSheetId="2">SUMPRODUCT(--(rangebs507ms=printlistms),(rangebsck))</definedName>
    <definedName name="printlist" localSheetId="0">SUMPRODUCT(--(rangebs507ms=printlistms),(rangebsck))</definedName>
    <definedName name="printlist">SUMPRODUCT(--(rangebs507ms=printlistms),(rangebsck))</definedName>
    <definedName name="printlistdk" localSheetId="2">SUMPRODUCT(--(rangebs507ms=printlistms),(rangebsdk))</definedName>
    <definedName name="printlistdk" localSheetId="0">SUMPRODUCT(--(rangebs507ms=printlistms),(rangebsdk))</definedName>
    <definedName name="printlistdk">SUMPRODUCT(--(rangebs507ms=printlistms),(rangebsdk))</definedName>
    <definedName name="printlistnnpl" localSheetId="2">SUMPRODUCT(--(rangebs507ms=printlistmspl),(rangebsck))</definedName>
    <definedName name="printlistnnpl" localSheetId="0">SUMPRODUCT(--(rangebs507ms=printlistmspl),(rangebsck))</definedName>
    <definedName name="printlistnnpl">SUMPRODUCT(--(rangebs507ms=printlistmspl),(rangebsck))</definedName>
    <definedName name="printlistntpl" localSheetId="2">SUMPRODUCT(--(rangebs507ms=printlistmspl),(rangebsdk))</definedName>
    <definedName name="printlistntpl" localSheetId="0">SUMPRODUCT(--(rangebs507ms=printlistmspl),(rangebsdk))</definedName>
    <definedName name="printlistntpl">SUMPRODUCT(--(rangebs507ms=printlistmspl),(rangebsdk))</definedName>
    <definedName name="Pro_Soil" localSheetId="2">#REF!</definedName>
    <definedName name="Pro_Soil" localSheetId="0">#REF!</definedName>
    <definedName name="Pro_Soil">#REF!</definedName>
    <definedName name="PROPOSAL" localSheetId="2">#REF!</definedName>
    <definedName name="PROPOSAL" localSheetId="0">#REF!</definedName>
    <definedName name="PROPOSAL">#REF!</definedName>
    <definedName name="pt" localSheetId="2">#REF!</definedName>
    <definedName name="pt" localSheetId="0">#REF!</definedName>
    <definedName name="pt">#REF!</definedName>
    <definedName name="ptbc" localSheetId="2">#REF!</definedName>
    <definedName name="ptbc" localSheetId="0">#REF!</definedName>
    <definedName name="ptbc">#REF!</definedName>
    <definedName name="ptdg" localSheetId="2">#REF!</definedName>
    <definedName name="ptdg" localSheetId="0">#REF!</definedName>
    <definedName name="ptdg">#REF!</definedName>
    <definedName name="ptdg_cong" localSheetId="2">#REF!</definedName>
    <definedName name="ptdg_cong" localSheetId="0">#REF!</definedName>
    <definedName name="ptdg_cong">#REF!</definedName>
    <definedName name="ptdg_duong" localSheetId="2">#REF!</definedName>
    <definedName name="ptdg_duong" localSheetId="0">#REF!</definedName>
    <definedName name="ptdg_duong">#REF!</definedName>
    <definedName name="QAS" localSheetId="2" hidden="1">{#N/A,#N/A,FALSE,"Chi tiÆt"}</definedName>
    <definedName name="QAS" localSheetId="0" hidden="1">{#N/A,#N/A,FALSE,"Chi tiÆt"}</definedName>
    <definedName name="QAS" hidden="1">{#N/A,#N/A,FALSE,"Chi tiÆt"}</definedName>
    <definedName name="qc" localSheetId="2">#REF!</definedName>
    <definedName name="qc" localSheetId="0">#REF!</definedName>
    <definedName name="qc">#REF!</definedName>
    <definedName name="QẺTTT" localSheetId="2" hidden="1">{"'Sheet1'!$L$16"}</definedName>
    <definedName name="QẺTTT" localSheetId="0" hidden="1">{"'Sheet1'!$L$16"}</definedName>
    <definedName name="QẺTTT" hidden="1">{"'Sheet1'!$L$16"}</definedName>
    <definedName name="qqssssss" localSheetId="2" hidden="1">{"'Sheet1'!$L$16"}</definedName>
    <definedName name="qqssssss" localSheetId="0" hidden="1">{"'Sheet1'!$L$16"}</definedName>
    <definedName name="qqssssss" hidden="1">{"'Sheet1'!$L$16"}</definedName>
    <definedName name="qu" localSheetId="2">#REF!</definedName>
    <definedName name="qu" localSheetId="0">#REF!</definedName>
    <definedName name="qu">#REF!</definedName>
    <definedName name="qưqq" localSheetId="2" hidden="1">{"'Sheet1'!$L$16"}</definedName>
    <definedName name="qưqq" localSheetId="0" hidden="1">{"'Sheet1'!$L$16"}</definedName>
    <definedName name="qưqq" hidden="1">{"'Sheet1'!$L$16"}</definedName>
    <definedName name="ra11p" localSheetId="2">#REF!</definedName>
    <definedName name="ra11p" localSheetId="0">#REF!</definedName>
    <definedName name="ra11p">#REF!</definedName>
    <definedName name="ra13p" localSheetId="2">#REF!</definedName>
    <definedName name="ra13p" localSheetId="0">#REF!</definedName>
    <definedName name="ra13p">#REF!</definedName>
    <definedName name="rate">14000</definedName>
    <definedName name="Rcc" localSheetId="2">#REF!</definedName>
    <definedName name="Rcc" localSheetId="0">#REF!</definedName>
    <definedName name="Rcc">#REF!</definedName>
    <definedName name="RECOUT">#N/A</definedName>
    <definedName name="rfju" localSheetId="0" hidden="1">{"'Sheet1'!$L$16"}</definedName>
    <definedName name="rfju" hidden="1">{"'Sheet1'!$L$16"}</definedName>
    <definedName name="RFP003A" localSheetId="2">#REF!</definedName>
    <definedName name="RFP003A" localSheetId="0">#REF!</definedName>
    <definedName name="RFP003A">#REF!</definedName>
    <definedName name="RFP003B" localSheetId="2">#REF!</definedName>
    <definedName name="RFP003B" localSheetId="0">#REF!</definedName>
    <definedName name="RFP003B">#REF!</definedName>
    <definedName name="RFP003C" localSheetId="2">#REF!</definedName>
    <definedName name="RFP003C" localSheetId="0">#REF!</definedName>
    <definedName name="RFP003C">#REF!</definedName>
    <definedName name="RFP003D" localSheetId="2">#REF!</definedName>
    <definedName name="RFP003D" localSheetId="0">#REF!</definedName>
    <definedName name="RFP003D">#REF!</definedName>
    <definedName name="RFP003E" localSheetId="2">#REF!</definedName>
    <definedName name="RFP003E" localSheetId="0">#REF!</definedName>
    <definedName name="RFP003E">#REF!</definedName>
    <definedName name="RFP003F" localSheetId="2">#REF!</definedName>
    <definedName name="RFP003F" localSheetId="0">#REF!</definedName>
    <definedName name="RFP003F">#REF!</definedName>
    <definedName name="Sc" localSheetId="2">#REF!</definedName>
    <definedName name="Sc" localSheetId="0">#REF!</definedName>
    <definedName name="Sc">#REF!</definedName>
    <definedName name="scao98" localSheetId="2">#REF!</definedName>
    <definedName name="scao98" localSheetId="0">#REF!</definedName>
    <definedName name="scao98">#REF!</definedName>
    <definedName name="SCH" localSheetId="2">#REF!</definedName>
    <definedName name="SCH" localSheetId="0">#REF!</definedName>
    <definedName name="SCH">#REF!</definedName>
    <definedName name="SDMONG" localSheetId="2">#REF!</definedName>
    <definedName name="SDMONG" localSheetId="0">#REF!</definedName>
    <definedName name="SDMONG">#REF!</definedName>
    <definedName name="sencount" hidden="1">2</definedName>
    <definedName name="sieucao" localSheetId="2">#REF!</definedName>
    <definedName name="sieucao" localSheetId="0">#REF!</definedName>
    <definedName name="sieucao">#REF!</definedName>
    <definedName name="SIGN" localSheetId="2">#REF!</definedName>
    <definedName name="SIGN" localSheetId="0">#REF!</definedName>
    <definedName name="SIGN">#REF!</definedName>
    <definedName name="SIZE" localSheetId="2">#REF!</definedName>
    <definedName name="SIZE" localSheetId="0">#REF!</definedName>
    <definedName name="SIZE">#REF!</definedName>
    <definedName name="SL_CRD" localSheetId="2">#REF!</definedName>
    <definedName name="SL_CRD" localSheetId="0">#REF!</definedName>
    <definedName name="SL_CRD">#REF!</definedName>
    <definedName name="SL_CRS" localSheetId="2">#REF!</definedName>
    <definedName name="SL_CRS" localSheetId="0">#REF!</definedName>
    <definedName name="SL_CRS">#REF!</definedName>
    <definedName name="SL_CS" localSheetId="2">#REF!</definedName>
    <definedName name="SL_CS" localSheetId="0">#REF!</definedName>
    <definedName name="SL_CS">#REF!</definedName>
    <definedName name="SL_DD" localSheetId="2">#REF!</definedName>
    <definedName name="SL_DD" localSheetId="0">#REF!</definedName>
    <definedName name="SL_DD">#REF!</definedName>
    <definedName name="soc3p" localSheetId="2">#REF!</definedName>
    <definedName name="soc3p" localSheetId="0">#REF!</definedName>
    <definedName name="soc3p">#REF!</definedName>
    <definedName name="SoilType" localSheetId="2">#REF!</definedName>
    <definedName name="SoilType" localSheetId="0">#REF!</definedName>
    <definedName name="SoilType">#REF!</definedName>
    <definedName name="SORT" localSheetId="2">#REF!</definedName>
    <definedName name="SORT" localSheetId="0">#REF!</definedName>
    <definedName name="SORT">#REF!</definedName>
    <definedName name="Spanner_Auto_File">"C:\My Documents\tinh cdo.x2a"</definedName>
    <definedName name="SPEC" localSheetId="2">#REF!</definedName>
    <definedName name="SPEC" localSheetId="0">#REF!</definedName>
    <definedName name="SPEC">#REF!</definedName>
    <definedName name="SPECSUMMARY" localSheetId="2">#REF!</definedName>
    <definedName name="SPECSUMMARY" localSheetId="0">#REF!</definedName>
    <definedName name="SPECSUMMARY">#REF!</definedName>
    <definedName name="spk1p" localSheetId="2">#REF!</definedName>
    <definedName name="spk1p" localSheetId="0">#REF!</definedName>
    <definedName name="spk1p">#REF!</definedName>
    <definedName name="START" localSheetId="2">#REF!</definedName>
    <definedName name="START" localSheetId="0">#REF!</definedName>
    <definedName name="START">#REF!</definedName>
    <definedName name="Start_1" localSheetId="2">#REF!</definedName>
    <definedName name="Start_1" localSheetId="0">#REF!</definedName>
    <definedName name="Start_1">#REF!</definedName>
    <definedName name="Start_10" localSheetId="2">#REF!</definedName>
    <definedName name="Start_10" localSheetId="0">#REF!</definedName>
    <definedName name="Start_10">#REF!</definedName>
    <definedName name="Start_11" localSheetId="2">#REF!</definedName>
    <definedName name="Start_11" localSheetId="0">#REF!</definedName>
    <definedName name="Start_11">#REF!</definedName>
    <definedName name="Start_12" localSheetId="2">#REF!</definedName>
    <definedName name="Start_12" localSheetId="0">#REF!</definedName>
    <definedName name="Start_12">#REF!</definedName>
    <definedName name="Start_13" localSheetId="2">#REF!</definedName>
    <definedName name="Start_13" localSheetId="0">#REF!</definedName>
    <definedName name="Start_13">#REF!</definedName>
    <definedName name="Start_2" localSheetId="2">#REF!</definedName>
    <definedName name="Start_2" localSheetId="0">#REF!</definedName>
    <definedName name="Start_2">#REF!</definedName>
    <definedName name="Start_3" localSheetId="2">#REF!</definedName>
    <definedName name="Start_3" localSheetId="0">#REF!</definedName>
    <definedName name="Start_3">#REF!</definedName>
    <definedName name="Start_4" localSheetId="2">#REF!</definedName>
    <definedName name="Start_4" localSheetId="0">#REF!</definedName>
    <definedName name="Start_4">#REF!</definedName>
    <definedName name="Start_5" localSheetId="2">#REF!</definedName>
    <definedName name="Start_5" localSheetId="0">#REF!</definedName>
    <definedName name="Start_5">#REF!</definedName>
    <definedName name="Start_6" localSheetId="2">#REF!</definedName>
    <definedName name="Start_6" localSheetId="0">#REF!</definedName>
    <definedName name="Start_6">#REF!</definedName>
    <definedName name="Start_7" localSheetId="2">#REF!</definedName>
    <definedName name="Start_7" localSheetId="0">#REF!</definedName>
    <definedName name="Start_7">#REF!</definedName>
    <definedName name="Start_8" localSheetId="2">#REF!</definedName>
    <definedName name="Start_8" localSheetId="0">#REF!</definedName>
    <definedName name="Start_8">#REF!</definedName>
    <definedName name="Start_9" localSheetId="2">#REF!</definedName>
    <definedName name="Start_9" localSheetId="0">#REF!</definedName>
    <definedName name="Start_9">#REF!</definedName>
    <definedName name="SUMMARY" localSheetId="2">#REF!</definedName>
    <definedName name="SUMMARY" localSheetId="0">#REF!</definedName>
    <definedName name="SUMMARY">#REF!</definedName>
    <definedName name="SX_Lapthao_khungV_Sdao" localSheetId="2">#REF!</definedName>
    <definedName name="SX_Lapthao_khungV_Sdao" localSheetId="0">#REF!</definedName>
    <definedName name="SX_Lapthao_khungV_Sdao">#REF!</definedName>
    <definedName name="T" localSheetId="2">#REF!</definedName>
    <definedName name="T" localSheetId="0">#REF!</definedName>
    <definedName name="T">#REF!</definedName>
    <definedName name="t101p" localSheetId="2">#REF!</definedName>
    <definedName name="t101p" localSheetId="0">#REF!</definedName>
    <definedName name="t101p">#REF!</definedName>
    <definedName name="t103p" localSheetId="2">#REF!</definedName>
    <definedName name="t103p" localSheetId="0">#REF!</definedName>
    <definedName name="t103p">#REF!</definedName>
    <definedName name="t10nc1p" localSheetId="2">#REF!</definedName>
    <definedName name="t10nc1p" localSheetId="0">#REF!</definedName>
    <definedName name="t10nc1p">#REF!</definedName>
    <definedName name="t10vl1p" localSheetId="2">#REF!</definedName>
    <definedName name="t10vl1p" localSheetId="0">#REF!</definedName>
    <definedName name="t10vl1p">#REF!</definedName>
    <definedName name="t121p" localSheetId="2">#REF!</definedName>
    <definedName name="t121p" localSheetId="0">#REF!</definedName>
    <definedName name="t121p">#REF!</definedName>
    <definedName name="t123p" localSheetId="2">#REF!</definedName>
    <definedName name="t123p" localSheetId="0">#REF!</definedName>
    <definedName name="t123p">#REF!</definedName>
    <definedName name="t141p" localSheetId="2">#REF!</definedName>
    <definedName name="t141p" localSheetId="0">#REF!</definedName>
    <definedName name="t141p">#REF!</definedName>
    <definedName name="t143p" localSheetId="2">#REF!</definedName>
    <definedName name="t143p" localSheetId="0">#REF!</definedName>
    <definedName name="t143p">#REF!</definedName>
    <definedName name="t14nc3p" localSheetId="2">#REF!</definedName>
    <definedName name="t14nc3p" localSheetId="0">#REF!</definedName>
    <definedName name="t14nc3p">#REF!</definedName>
    <definedName name="t14vl3p" localSheetId="2">#REF!</definedName>
    <definedName name="t14vl3p" localSheetId="0">#REF!</definedName>
    <definedName name="t14vl3p">#REF!</definedName>
    <definedName name="ta" localSheetId="2">#REF!</definedName>
    <definedName name="ta" localSheetId="0">#REF!</definedName>
    <definedName name="ta">#REF!</definedName>
    <definedName name="tamdan" localSheetId="2">#REF!</definedName>
    <definedName name="tamdan" localSheetId="0">#REF!</definedName>
    <definedName name="tamdan">#REF!</definedName>
    <definedName name="TaxTV">10%</definedName>
    <definedName name="TaxXL">5%</definedName>
    <definedName name="tbtram" localSheetId="2">#REF!</definedName>
    <definedName name="tbtram" localSheetId="0">#REF!</definedName>
    <definedName name="tbtram">#REF!</definedName>
    <definedName name="TC" localSheetId="2">#REF!</definedName>
    <definedName name="TC" localSheetId="0">#REF!</definedName>
    <definedName name="TC">#REF!</definedName>
    <definedName name="TC_NHANH1" localSheetId="2">#REF!</definedName>
    <definedName name="TC_NHANH1" localSheetId="0">#REF!</definedName>
    <definedName name="TC_NHANH1">#REF!</definedName>
    <definedName name="td10vl" localSheetId="2">#REF!</definedName>
    <definedName name="td10vl" localSheetId="0">#REF!</definedName>
    <definedName name="td10vl">#REF!</definedName>
    <definedName name="td12nc" localSheetId="2">#REF!</definedName>
    <definedName name="td12nc" localSheetId="0">#REF!</definedName>
    <definedName name="td12nc">#REF!</definedName>
    <definedName name="td1p" localSheetId="2">#REF!</definedName>
    <definedName name="td1p" localSheetId="0">#REF!</definedName>
    <definedName name="td1p">#REF!</definedName>
    <definedName name="td3p" localSheetId="2">#REF!</definedName>
    <definedName name="td3p" localSheetId="0">#REF!</definedName>
    <definedName name="td3p">#REF!</definedName>
    <definedName name="tdnc1p" localSheetId="2">#REF!</definedName>
    <definedName name="tdnc1p" localSheetId="0">#REF!</definedName>
    <definedName name="tdnc1p">#REF!</definedName>
    <definedName name="tdtr2cnc" localSheetId="2">#REF!</definedName>
    <definedName name="tdtr2cnc" localSheetId="0">#REF!</definedName>
    <definedName name="tdtr2cnc">#REF!</definedName>
    <definedName name="tdtr2cvl" localSheetId="2">#REF!</definedName>
    <definedName name="tdtr2cvl" localSheetId="0">#REF!</definedName>
    <definedName name="tdtr2cvl">#REF!</definedName>
    <definedName name="tdvl1p" localSheetId="2">#REF!</definedName>
    <definedName name="tdvl1p" localSheetId="0">#REF!</definedName>
    <definedName name="tdvl1p">#REF!</definedName>
    <definedName name="tha" localSheetId="0" hidden="1">{"'Sheet1'!$L$16"}</definedName>
    <definedName name="tha" hidden="1">{"'Sheet1'!$L$16"}</definedName>
    <definedName name="thang10" localSheetId="0">{"Book1"}</definedName>
    <definedName name="thang10">{"Book1"}</definedName>
    <definedName name="Thanh_LC_tayvin" localSheetId="2">#REF!</definedName>
    <definedName name="Thanh_LC_tayvin" localSheetId="0">#REF!</definedName>
    <definedName name="Thanh_LC_tayvin">#REF!</definedName>
    <definedName name="THCP2" localSheetId="0" hidden="1">{"'Sheet1'!$L$16"}</definedName>
    <definedName name="THCP2" hidden="1">{"'Sheet1'!$L$16"}</definedName>
    <definedName name="THCPCTD" localSheetId="0" hidden="1">{"'Sheet1'!$L$16"}</definedName>
    <definedName name="THCPCTD" hidden="1">{"'Sheet1'!$L$16"}</definedName>
    <definedName name="thepma">10500</definedName>
    <definedName name="THGO1pnc" localSheetId="2">#REF!</definedName>
    <definedName name="THGO1pnc" localSheetId="0">#REF!</definedName>
    <definedName name="THGO1pnc">#REF!</definedName>
    <definedName name="thht" localSheetId="2">#REF!</definedName>
    <definedName name="thht" localSheetId="0">#REF!</definedName>
    <definedName name="thht">#REF!</definedName>
    <definedName name="thinghiem" localSheetId="2">#REF!</definedName>
    <definedName name="thinghiem" localSheetId="0">#REF!</definedName>
    <definedName name="thinghiem">#REF!</definedName>
    <definedName name="thkp3" localSheetId="2">#REF!</definedName>
    <definedName name="thkp3" localSheetId="0">#REF!</definedName>
    <definedName name="thkp3">#REF!</definedName>
    <definedName name="thtt" localSheetId="2">#REF!</definedName>
    <definedName name="thtt" localSheetId="0">#REF!</definedName>
    <definedName name="thtt">#REF!</definedName>
    <definedName name="THU_MAKH" localSheetId="2">#REF!</definedName>
    <definedName name="THU_MAKH" localSheetId="0">#REF!</definedName>
    <definedName name="THU_MAKH">#REF!</definedName>
    <definedName name="THU_ST" localSheetId="2">#REF!</definedName>
    <definedName name="THU_ST" localSheetId="0">#REF!</definedName>
    <definedName name="THU_ST">#REF!</definedName>
    <definedName name="thue">6</definedName>
    <definedName name="Tien" localSheetId="2">#REF!</definedName>
    <definedName name="Tien" localSheetId="0">#REF!</definedName>
    <definedName name="Tien">#REF!</definedName>
    <definedName name="Tiepdiama">9500</definedName>
    <definedName name="Tim_lan_xuat_hien_cong" localSheetId="2">#REF!</definedName>
    <definedName name="Tim_lan_xuat_hien_cong" localSheetId="0">#REF!</definedName>
    <definedName name="Tim_lan_xuat_hien_cong">#REF!</definedName>
    <definedName name="tim_xuat_hien" localSheetId="2">#REF!</definedName>
    <definedName name="tim_xuat_hien" localSheetId="0">#REF!</definedName>
    <definedName name="tim_xuat_hien">#REF!</definedName>
    <definedName name="TITAN" localSheetId="2">#REF!</definedName>
    <definedName name="TITAN" localSheetId="0">#REF!</definedName>
    <definedName name="TITAN">#REF!</definedName>
    <definedName name="TL_huy_dong" localSheetId="2">#REF!</definedName>
    <definedName name="TL_huy_dong" localSheetId="0">#REF!</definedName>
    <definedName name="TL_huy_dong">#REF!</definedName>
    <definedName name="TL_tang_gia_hang_nam">0.05</definedName>
    <definedName name="TLAC120" localSheetId="2">#REF!</definedName>
    <definedName name="TLAC120" localSheetId="0">#REF!</definedName>
    <definedName name="TLAC120">#REF!</definedName>
    <definedName name="TLAC35" localSheetId="2">#REF!</definedName>
    <definedName name="TLAC35" localSheetId="0">#REF!</definedName>
    <definedName name="TLAC35">#REF!</definedName>
    <definedName name="TLAC50" localSheetId="2">#REF!</definedName>
    <definedName name="TLAC50" localSheetId="0">#REF!</definedName>
    <definedName name="TLAC50">#REF!</definedName>
    <definedName name="TLAC70" localSheetId="2">#REF!</definedName>
    <definedName name="TLAC70" localSheetId="0">#REF!</definedName>
    <definedName name="TLAC70">#REF!</definedName>
    <definedName name="TLAC95" localSheetId="2">#REF!</definedName>
    <definedName name="TLAC95" localSheetId="0">#REF!</definedName>
    <definedName name="TLAC95">#REF!</definedName>
    <definedName name="Tle" localSheetId="2">#REF!</definedName>
    <definedName name="Tle" localSheetId="0">#REF!</definedName>
    <definedName name="Tle">#REF!</definedName>
    <definedName name="TM" localSheetId="0" hidden="1">{"'Sheet1'!$L$16"}</definedName>
    <definedName name="TM" hidden="1">{"'Sheet1'!$L$16"}</definedName>
    <definedName name="TPLRP" localSheetId="2">#REF!</definedName>
    <definedName name="TPLRP" localSheetId="0">#REF!</definedName>
    <definedName name="TPLRP">#REF!</definedName>
    <definedName name="tr" localSheetId="0" hidden="1">{"'Sheet1'!$L$16"}</definedName>
    <definedName name="tr" hidden="1">{"'Sheet1'!$L$16"}</definedName>
    <definedName name="Tra_don_gia_KS" localSheetId="2">#REF!</definedName>
    <definedName name="Tra_don_gia_KS" localSheetId="0">#REF!</definedName>
    <definedName name="Tra_don_gia_KS">#REF!</definedName>
    <definedName name="Tra_gia" localSheetId="2">#REF!</definedName>
    <definedName name="Tra_gia" localSheetId="0">#REF!</definedName>
    <definedName name="Tra_gia">#REF!</definedName>
    <definedName name="Tra_TL" localSheetId="2">#REF!</definedName>
    <definedName name="Tra_TL" localSheetId="0">#REF!</definedName>
    <definedName name="Tra_TL">#REF!</definedName>
    <definedName name="Tra_ty_le" localSheetId="2">#REF!</definedName>
    <definedName name="Tra_ty_le" localSheetId="0">#REF!</definedName>
    <definedName name="Tra_ty_le">#REF!</definedName>
    <definedName name="Tra_ty_le2" localSheetId="2">#REF!</definedName>
    <definedName name="Tra_ty_le2" localSheetId="0">#REF!</definedName>
    <definedName name="Tra_ty_le2">#REF!</definedName>
    <definedName name="Tra_ty_le3" localSheetId="2">#REF!</definedName>
    <definedName name="Tra_ty_le3" localSheetId="0">#REF!</definedName>
    <definedName name="Tra_ty_le3">#REF!</definedName>
    <definedName name="Tra_ty_le4" localSheetId="2">#REF!</definedName>
    <definedName name="Tra_ty_le4" localSheetId="0">#REF!</definedName>
    <definedName name="Tra_ty_le4">#REF!</definedName>
    <definedName name="Tra_ty_le5" localSheetId="2">#REF!</definedName>
    <definedName name="Tra_ty_le5" localSheetId="0">#REF!</definedName>
    <definedName name="Tra_ty_le5">#REF!</definedName>
    <definedName name="traA103" localSheetId="2">#REF!</definedName>
    <definedName name="traA103" localSheetId="0">#REF!</definedName>
    <definedName name="traA103">#REF!</definedName>
    <definedName name="trab" localSheetId="2">#REF!</definedName>
    <definedName name="trab" localSheetId="0">#REF!</definedName>
    <definedName name="trab">#REF!</definedName>
    <definedName name="TraDAH_H" localSheetId="2">#REF!</definedName>
    <definedName name="TraDAH_H" localSheetId="0">#REF!</definedName>
    <definedName name="TraDAH_H">#REF!</definedName>
    <definedName name="TRADE2" localSheetId="2">#REF!</definedName>
    <definedName name="TRADE2" localSheetId="0">#REF!</definedName>
    <definedName name="TRADE2">#REF!</definedName>
    <definedName name="tramatcong1" localSheetId="2">#REF!</definedName>
    <definedName name="tramatcong1" localSheetId="0">#REF!</definedName>
    <definedName name="tramatcong1">#REF!</definedName>
    <definedName name="tramatcong2" localSheetId="2">#REF!</definedName>
    <definedName name="tramatcong2" localSheetId="0">#REF!</definedName>
    <definedName name="tramatcong2">#REF!</definedName>
    <definedName name="Trang_1" localSheetId="2">#REF!</definedName>
    <definedName name="Trang_1" localSheetId="0">#REF!</definedName>
    <definedName name="Trang_1">#REF!</definedName>
    <definedName name="tranhietdo" localSheetId="2">#REF!</definedName>
    <definedName name="tranhietdo" localSheetId="0">#REF!</definedName>
    <definedName name="tranhietdo">#REF!</definedName>
    <definedName name="TRAVL" localSheetId="2">#REF!</definedName>
    <definedName name="TRAVL" localSheetId="0">#REF!</definedName>
    <definedName name="TRAVL">#REF!</definedName>
    <definedName name="tru_can" localSheetId="2">#REF!</definedName>
    <definedName name="tru_can" localSheetId="0">#REF!</definedName>
    <definedName name="tru_can">#REF!</definedName>
    <definedName name="trygmdgdh" localSheetId="0" hidden="1">{"'Sheet1'!$L$16"}</definedName>
    <definedName name="trygmdgdh" hidden="1">{"'Sheet1'!$L$16"}</definedName>
    <definedName name="TT_1P" localSheetId="2">#REF!</definedName>
    <definedName name="TT_1P" localSheetId="0">#REF!</definedName>
    <definedName name="TT_1P">#REF!</definedName>
    <definedName name="TT_3p" localSheetId="2">#REF!</definedName>
    <definedName name="TT_3p" localSheetId="0">#REF!</definedName>
    <definedName name="TT_3p">#REF!</definedName>
    <definedName name="tthi" localSheetId="2">#REF!</definedName>
    <definedName name="tthi" localSheetId="0">#REF!</definedName>
    <definedName name="tthi">#REF!</definedName>
    <definedName name="ttronmk" localSheetId="2">#REF!</definedName>
    <definedName name="ttronmk" localSheetId="0">#REF!</definedName>
    <definedName name="ttronmk">#REF!</definedName>
    <definedName name="TTSC" localSheetId="0" hidden="1">{"'Sheet1'!$L$16"}</definedName>
    <definedName name="TTSC" hidden="1">{"'Sheet1'!$L$16"}</definedName>
    <definedName name="Tuong_chan" localSheetId="2">#REF!</definedName>
    <definedName name="Tuong_chan" localSheetId="0">#REF!</definedName>
    <definedName name="Tuong_chan">#REF!</definedName>
    <definedName name="tv75nc" localSheetId="2">#REF!</definedName>
    <definedName name="tv75nc" localSheetId="0">#REF!</definedName>
    <definedName name="tv75nc">#REF!</definedName>
    <definedName name="tv75vl" localSheetId="2">#REF!</definedName>
    <definedName name="tv75vl" localSheetId="0">#REF!</definedName>
    <definedName name="tv75vl">#REF!</definedName>
    <definedName name="Ty_gia_USD">15450</definedName>
    <definedName name="ty_le_2" localSheetId="2">#REF!</definedName>
    <definedName name="ty_le_2" localSheetId="0">#REF!</definedName>
    <definedName name="ty_le_2">#REF!</definedName>
    <definedName name="ty_le_3" localSheetId="2">#REF!</definedName>
    <definedName name="ty_le_3" localSheetId="0">#REF!</definedName>
    <definedName name="ty_le_3">#REF!</definedName>
    <definedName name="ty_le_BTN" localSheetId="2">#REF!</definedName>
    <definedName name="ty_le_BTN" localSheetId="0">#REF!</definedName>
    <definedName name="ty_le_BTN">#REF!</definedName>
    <definedName name="Ty_le_mong">0.2</definedName>
    <definedName name="Ty_le1" localSheetId="2">#REF!</definedName>
    <definedName name="Ty_le1" localSheetId="0">#REF!</definedName>
    <definedName name="Ty_le1">#REF!</definedName>
    <definedName name="u">#N/A</definedName>
    <definedName name="usd" localSheetId="2">#REF!</definedName>
    <definedName name="usd" localSheetId="0">#REF!</definedName>
    <definedName name="usd">#REF!</definedName>
    <definedName name="v" localSheetId="2">#REF!</definedName>
    <definedName name="v" localSheetId="0">#REF!</definedName>
    <definedName name="v">#REF!</definedName>
    <definedName name="V_a_b__t_ng_M200____1x2">#N/A</definedName>
    <definedName name="VAÄT_LIEÄU">"ATRAM"</definedName>
    <definedName name="VARIINST" localSheetId="2">#REF!</definedName>
    <definedName name="VARIINST" localSheetId="0">#REF!</definedName>
    <definedName name="VARIINST">#REF!</definedName>
    <definedName name="VARIPURC" localSheetId="2">#REF!</definedName>
    <definedName name="VARIPURC" localSheetId="0">#REF!</definedName>
    <definedName name="VARIPURC">#REF!</definedName>
    <definedName name="VC4tr" localSheetId="0" hidden="1">{"'Sheet1'!$L$16"}</definedName>
    <definedName name="VC4tr" hidden="1">{"'Sheet1'!$L$16"}</definedName>
    <definedName name="VCHT" localSheetId="2">#REF!</definedName>
    <definedName name="VCHT" localSheetId="0">#REF!</definedName>
    <definedName name="VCHT">#REF!</definedName>
    <definedName name="VCTT" localSheetId="2">#REF!</definedName>
    <definedName name="VCTT" localSheetId="0">#REF!</definedName>
    <definedName name="VCTT">#REF!</definedName>
    <definedName name="vd3p" localSheetId="2">#REF!</definedName>
    <definedName name="vd3p" localSheetId="0">#REF!</definedName>
    <definedName name="vd3p">#REF!</definedName>
    <definedName name="VIEW" localSheetId="2">#REF!</definedName>
    <definedName name="VIEW" localSheetId="0">#REF!</definedName>
    <definedName name="VIEW">#REF!</definedName>
    <definedName name="vl" localSheetId="2">#REF!</definedName>
    <definedName name="vl" localSheetId="0">#REF!</definedName>
    <definedName name="vl">#REF!</definedName>
    <definedName name="vl1p" localSheetId="2">#REF!</definedName>
    <definedName name="vl1p" localSheetId="0">#REF!</definedName>
    <definedName name="vl1p">#REF!</definedName>
    <definedName name="vl3p" localSheetId="2">#REF!</definedName>
    <definedName name="vl3p" localSheetId="0">#REF!</definedName>
    <definedName name="vl3p">#REF!</definedName>
    <definedName name="vlc" localSheetId="2">#REF!</definedName>
    <definedName name="vlc" localSheetId="0">#REF!</definedName>
    <definedName name="vlc">#REF!</definedName>
    <definedName name="vlctbb" localSheetId="2">#REF!</definedName>
    <definedName name="vlctbb" localSheetId="0">#REF!</definedName>
    <definedName name="vlctbb">#REF!</definedName>
    <definedName name="vldn400" localSheetId="2">#REF!</definedName>
    <definedName name="vldn400" localSheetId="0">#REF!</definedName>
    <definedName name="vldn400">#REF!</definedName>
    <definedName name="vldn600" localSheetId="2">#REF!</definedName>
    <definedName name="vldn600" localSheetId="0">#REF!</definedName>
    <definedName name="vldn600">#REF!</definedName>
    <definedName name="vltram" localSheetId="2">#REF!</definedName>
    <definedName name="vltram" localSheetId="0">#REF!</definedName>
    <definedName name="vltram">#REF!</definedName>
    <definedName name="vr3p" localSheetId="2">#REF!</definedName>
    <definedName name="vr3p" localSheetId="0">#REF!</definedName>
    <definedName name="vr3p">#REF!</definedName>
    <definedName name="W" localSheetId="2">#REF!</definedName>
    <definedName name="W" localSheetId="0">#REF!</definedName>
    <definedName name="W">#REF!</definedName>
    <definedName name="WIRE1">5</definedName>
    <definedName name="wrn.chi._.tiÆt." localSheetId="2" hidden="1">{#N/A,#N/A,FALSE,"Chi tiÆt"}</definedName>
    <definedName name="wrn.chi._.tiÆt." localSheetId="0" hidden="1">{#N/A,#N/A,FALSE,"Chi tiÆt"}</definedName>
    <definedName name="wrn.chi._.tiÆt." hidden="1">{#N/A,#N/A,FALSE,"Chi tiÆt"}</definedName>
    <definedName name="wrn.Report.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2" hidden="1">{"Offgrid",#N/A,FALSE,"OFFGRID";"Region",#N/A,FALSE,"REGION";"Offgrid -2",#N/A,FALSE,"OFFGRID";"WTP",#N/A,FALSE,"WTP";"WTP -2",#N/A,FALSE,"WTP";"Project",#N/A,FALSE,"PROJECT";"Summary -2",#N/A,FALSE,"SUMMARY"}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T">#N/A</definedName>
    <definedName name="WW">#N/A</definedName>
    <definedName name="X" localSheetId="2">#REF!</definedName>
    <definedName name="X" localSheetId="0">#REF!</definedName>
    <definedName name="X">#REF!</definedName>
    <definedName name="x1pind" localSheetId="2">#REF!</definedName>
    <definedName name="x1pind" localSheetId="0">#REF!</definedName>
    <definedName name="x1pind">#REF!</definedName>
    <definedName name="x1ping" localSheetId="2">#REF!</definedName>
    <definedName name="x1ping" localSheetId="0">#REF!</definedName>
    <definedName name="x1ping">#REF!</definedName>
    <definedName name="x1pint" localSheetId="2">#REF!</definedName>
    <definedName name="x1pint" localSheetId="0">#REF!</definedName>
    <definedName name="x1pint">#REF!</definedName>
    <definedName name="XCCT">0.5</definedName>
    <definedName name="xfco" localSheetId="2">#REF!</definedName>
    <definedName name="xfco" localSheetId="0">#REF!</definedName>
    <definedName name="xfco">#REF!</definedName>
    <definedName name="xfco3p" localSheetId="2">#REF!</definedName>
    <definedName name="xfco3p" localSheetId="0">#REF!</definedName>
    <definedName name="xfco3p">#REF!</definedName>
    <definedName name="xfcotnc" localSheetId="2">#REF!</definedName>
    <definedName name="xfcotnc" localSheetId="0">#REF!</definedName>
    <definedName name="xfcotnc">#REF!</definedName>
    <definedName name="xfcotvl" localSheetId="2">#REF!</definedName>
    <definedName name="xfcotvl" localSheetId="0">#REF!</definedName>
    <definedName name="xfcotvl">#REF!</definedName>
    <definedName name="xhn" localSheetId="2">#REF!</definedName>
    <definedName name="xhn" localSheetId="0">#REF!</definedName>
    <definedName name="xhn">#REF!</definedName>
    <definedName name="xig" localSheetId="2">#REF!</definedName>
    <definedName name="xig" localSheetId="0">#REF!</definedName>
    <definedName name="xig">#REF!</definedName>
    <definedName name="xig1" localSheetId="2">#REF!</definedName>
    <definedName name="xig1" localSheetId="0">#REF!</definedName>
    <definedName name="xig1">#REF!</definedName>
    <definedName name="xig1p" localSheetId="2">#REF!</definedName>
    <definedName name="xig1p" localSheetId="0">#REF!</definedName>
    <definedName name="xig1p">#REF!</definedName>
    <definedName name="xig3p" localSheetId="2">#REF!</definedName>
    <definedName name="xig3p" localSheetId="0">#REF!</definedName>
    <definedName name="xig3p">#REF!</definedName>
    <definedName name="xignc3p" localSheetId="2">#REF!</definedName>
    <definedName name="xignc3p" localSheetId="0">#REF!</definedName>
    <definedName name="xignc3p">#REF!</definedName>
    <definedName name="xigvl3p" localSheetId="2">#REF!</definedName>
    <definedName name="xigvl3p" localSheetId="0">#REF!</definedName>
    <definedName name="xigvl3p">#REF!</definedName>
    <definedName name="xin" localSheetId="2">#REF!</definedName>
    <definedName name="xin" localSheetId="0">#REF!</definedName>
    <definedName name="xin">#REF!</definedName>
    <definedName name="xin190" localSheetId="2">#REF!</definedName>
    <definedName name="xin190" localSheetId="0">#REF!</definedName>
    <definedName name="xin190">#REF!</definedName>
    <definedName name="xin1903p" localSheetId="2">#REF!</definedName>
    <definedName name="xin1903p" localSheetId="0">#REF!</definedName>
    <definedName name="xin1903p">#REF!</definedName>
    <definedName name="xin2903p" localSheetId="2">#REF!</definedName>
    <definedName name="xin2903p" localSheetId="0">#REF!</definedName>
    <definedName name="xin2903p">#REF!</definedName>
    <definedName name="xin290nc3p" localSheetId="2">#REF!</definedName>
    <definedName name="xin290nc3p" localSheetId="0">#REF!</definedName>
    <definedName name="xin290nc3p">#REF!</definedName>
    <definedName name="xin290vl3p" localSheetId="2">#REF!</definedName>
    <definedName name="xin290vl3p" localSheetId="0">#REF!</definedName>
    <definedName name="xin290vl3p">#REF!</definedName>
    <definedName name="xin3p" localSheetId="2">#REF!</definedName>
    <definedName name="xin3p" localSheetId="0">#REF!</definedName>
    <definedName name="xin3p">#REF!</definedName>
    <definedName name="xind" localSheetId="2">#REF!</definedName>
    <definedName name="xind" localSheetId="0">#REF!</definedName>
    <definedName name="xind">#REF!</definedName>
    <definedName name="xind1p" localSheetId="2">#REF!</definedName>
    <definedName name="xind1p" localSheetId="0">#REF!</definedName>
    <definedName name="xind1p">#REF!</definedName>
    <definedName name="xind3p" localSheetId="2">#REF!</definedName>
    <definedName name="xind3p" localSheetId="0">#REF!</definedName>
    <definedName name="xind3p">#REF!</definedName>
    <definedName name="xindnc1p" localSheetId="2">#REF!</definedName>
    <definedName name="xindnc1p" localSheetId="0">#REF!</definedName>
    <definedName name="xindnc1p">#REF!</definedName>
    <definedName name="xindvl1p" localSheetId="2">#REF!</definedName>
    <definedName name="xindvl1p" localSheetId="0">#REF!</definedName>
    <definedName name="xindvl1p">#REF!</definedName>
    <definedName name="xing1p" localSheetId="2">#REF!</definedName>
    <definedName name="xing1p" localSheetId="0">#REF!</definedName>
    <definedName name="xing1p">#REF!</definedName>
    <definedName name="xingnc1p" localSheetId="2">#REF!</definedName>
    <definedName name="xingnc1p" localSheetId="0">#REF!</definedName>
    <definedName name="xingnc1p">#REF!</definedName>
    <definedName name="xingvl1p" localSheetId="2">#REF!</definedName>
    <definedName name="xingvl1p" localSheetId="0">#REF!</definedName>
    <definedName name="xingvl1p">#REF!</definedName>
    <definedName name="xinnc3p" localSheetId="2">#REF!</definedName>
    <definedName name="xinnc3p" localSheetId="0">#REF!</definedName>
    <definedName name="xinnc3p">#REF!</definedName>
    <definedName name="xint1p" localSheetId="2">#REF!</definedName>
    <definedName name="xint1p" localSheetId="0">#REF!</definedName>
    <definedName name="xint1p">#REF!</definedName>
    <definedName name="xinvl3p" localSheetId="2">#REF!</definedName>
    <definedName name="xinvl3p" localSheetId="0">#REF!</definedName>
    <definedName name="xinvl3p">#REF!</definedName>
    <definedName name="xit" localSheetId="2">#REF!</definedName>
    <definedName name="xit" localSheetId="0">#REF!</definedName>
    <definedName name="xit">#REF!</definedName>
    <definedName name="xit1" localSheetId="2">#REF!</definedName>
    <definedName name="xit1" localSheetId="0">#REF!</definedName>
    <definedName name="xit1">#REF!</definedName>
    <definedName name="xit1p" localSheetId="2">#REF!</definedName>
    <definedName name="xit1p" localSheetId="0">#REF!</definedName>
    <definedName name="xit1p">#REF!</definedName>
    <definedName name="xit2nc3p" localSheetId="2">#REF!</definedName>
    <definedName name="xit2nc3p" localSheetId="0">#REF!</definedName>
    <definedName name="xit2nc3p">#REF!</definedName>
    <definedName name="xit2vl3p" localSheetId="2">#REF!</definedName>
    <definedName name="xit2vl3p" localSheetId="0">#REF!</definedName>
    <definedName name="xit2vl3p">#REF!</definedName>
    <definedName name="xit3p" localSheetId="2">#REF!</definedName>
    <definedName name="xit3p" localSheetId="0">#REF!</definedName>
    <definedName name="xit3p">#REF!</definedName>
    <definedName name="xitnc3p" localSheetId="2">#REF!</definedName>
    <definedName name="xitnc3p" localSheetId="0">#REF!</definedName>
    <definedName name="xitnc3p">#REF!</definedName>
    <definedName name="xitvl3p" localSheetId="2">#REF!</definedName>
    <definedName name="xitvl3p" localSheetId="0">#REF!</definedName>
    <definedName name="xitvl3p">#REF!</definedName>
    <definedName name="XMAX" localSheetId="2">#REF!</definedName>
    <definedName name="XMAX" localSheetId="0">#REF!</definedName>
    <definedName name="XMAX">#REF!</definedName>
    <definedName name="XMIN" localSheetId="2">#REF!</definedName>
    <definedName name="XMIN" localSheetId="0">#REF!</definedName>
    <definedName name="XMIN">#REF!</definedName>
    <definedName name="xn" localSheetId="2">#REF!</definedName>
    <definedName name="xn" localSheetId="0">#REF!</definedName>
    <definedName name="xn">#REF!</definedName>
    <definedName name="xxx" localSheetId="0" hidden="1">{"'Sheet1'!$L$16"}</definedName>
    <definedName name="xxx" hidden="1">{"'Sheet1'!$L$16"}</definedName>
    <definedName name="y" localSheetId="2">#REF!</definedName>
    <definedName name="y" localSheetId="0">#REF!</definedName>
    <definedName name="y">#REF!</definedName>
    <definedName name="YMAX" localSheetId="2">#REF!</definedName>
    <definedName name="YMAX" localSheetId="0">#REF!</definedName>
    <definedName name="YMAX">#REF!</definedName>
    <definedName name="YMIN" localSheetId="2">#REF!</definedName>
    <definedName name="YMIN" localSheetId="0">#REF!</definedName>
    <definedName name="YMIN">#REF!</definedName>
    <definedName name="z" localSheetId="2">#REF!</definedName>
    <definedName name="z" localSheetId="0">#REF!</definedName>
    <definedName name="z">#REF!</definedName>
    <definedName name="Z_dh" localSheetId="2">#REF!</definedName>
    <definedName name="Z_dh" localSheetId="0">#REF!</definedName>
    <definedName name="Z_dh">#REF!</definedName>
    <definedName name="ZYX" localSheetId="2">#REF!</definedName>
    <definedName name="ZYX" localSheetId="0">#REF!</definedName>
    <definedName name="ZYX">#REF!</definedName>
    <definedName name="ZZZ" localSheetId="2">#REF!</definedName>
    <definedName name="ZZZ" localSheetId="0">#REF!</definedName>
    <definedName name="ZZZ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50" i="2" l="1"/>
  <c r="N450" i="2"/>
  <c r="M450" i="2"/>
  <c r="L450" i="2"/>
  <c r="K450" i="2"/>
  <c r="J450" i="2"/>
  <c r="I450" i="2"/>
  <c r="H450" i="2"/>
  <c r="G450" i="2"/>
  <c r="F450" i="2"/>
  <c r="E450" i="2"/>
  <c r="C450" i="2"/>
  <c r="D6" i="12" l="1"/>
  <c r="D5" i="12"/>
  <c r="D29" i="13" l="1"/>
  <c r="D28" i="13"/>
  <c r="D32" i="13" l="1"/>
  <c r="F32" i="13" s="1"/>
  <c r="D31" i="13"/>
  <c r="D30" i="13"/>
  <c r="F30" i="13" s="1"/>
  <c r="F29" i="13"/>
  <c r="F31" i="13" l="1"/>
  <c r="B4" i="13"/>
  <c r="B14" i="13"/>
  <c r="B17" i="13" s="1"/>
  <c r="B13" i="13"/>
  <c r="J6" i="13"/>
  <c r="I6" i="13"/>
  <c r="I7" i="13" s="1"/>
  <c r="G6" i="13"/>
  <c r="F6" i="13"/>
  <c r="F7" i="13" s="1"/>
  <c r="K7" i="13" s="1"/>
  <c r="B19" i="13" s="1"/>
  <c r="E6" i="13"/>
  <c r="G7" i="13" l="1"/>
  <c r="J7" i="13"/>
  <c r="B15" i="13"/>
  <c r="B16" i="13"/>
  <c r="B18" i="13" s="1"/>
  <c r="B20" i="13" s="1"/>
  <c r="B10" i="12" l="1"/>
  <c r="D9" i="12"/>
  <c r="D8" i="12"/>
  <c r="D7" i="12"/>
  <c r="F7" i="12" s="1"/>
  <c r="H7" i="12" s="1"/>
  <c r="E5" i="12"/>
  <c r="D4" i="12"/>
  <c r="E6" i="12" l="1"/>
  <c r="E4" i="12" l="1"/>
  <c r="E9" i="12" l="1"/>
  <c r="F9" i="12" s="1"/>
  <c r="F4" i="12" s="1"/>
  <c r="G4" i="12" l="1"/>
  <c r="G9" i="12" s="1"/>
  <c r="H4" i="12" s="1"/>
  <c r="F6" i="12"/>
  <c r="F5" i="12" s="1"/>
  <c r="F8" i="12" s="1"/>
  <c r="H9" i="12" l="1"/>
  <c r="B24" i="13"/>
  <c r="H18" i="12"/>
  <c r="B33" i="13" s="1"/>
  <c r="H16" i="12"/>
  <c r="B31" i="13" s="1"/>
  <c r="H14" i="12"/>
  <c r="B29" i="13" s="1"/>
  <c r="C29" i="13" s="1"/>
  <c r="H15" i="12"/>
  <c r="B30" i="13" s="1"/>
  <c r="H13" i="12"/>
  <c r="B28" i="13" s="1"/>
  <c r="H6" i="12"/>
  <c r="H5" i="12" s="1"/>
  <c r="H8" i="12" s="1"/>
  <c r="H19" i="12" s="1"/>
  <c r="H17" i="12" l="1"/>
  <c r="B32" i="13" s="1"/>
  <c r="G29" i="13"/>
  <c r="C27" i="13" l="1"/>
  <c r="C30" i="13" s="1"/>
  <c r="C31" i="13" s="1"/>
  <c r="G31" i="13" s="1"/>
  <c r="C32" i="13"/>
  <c r="G30" i="13" l="1"/>
  <c r="G32" i="13"/>
  <c r="G34" i="13" l="1"/>
</calcChain>
</file>

<file path=xl/comments1.xml><?xml version="1.0" encoding="utf-8"?>
<comments xmlns="http://schemas.openxmlformats.org/spreadsheetml/2006/main">
  <authors>
    <author>MSI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Biến số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điền tổng
 số tiền thanh toán sớm vào đây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Dự kiến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Dự kiến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Dự kiến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MSI:</t>
        </r>
        <r>
          <rPr>
            <sz val="9"/>
            <color indexed="81"/>
            <rFont val="Tahoma"/>
            <family val="2"/>
          </rPr>
          <t xml:space="preserve">
Dự kiến
</t>
        </r>
      </text>
    </comment>
  </commentList>
</comments>
</file>

<file path=xl/sharedStrings.xml><?xml version="1.0" encoding="utf-8"?>
<sst xmlns="http://schemas.openxmlformats.org/spreadsheetml/2006/main" count="165" uniqueCount="160">
  <si>
    <t>Mã số căn</t>
  </si>
  <si>
    <t>Đơn giá</t>
  </si>
  <si>
    <t>Tiền sử dụng đất</t>
  </si>
  <si>
    <t>Thuế GTGT</t>
  </si>
  <si>
    <t>ĐỢT 1
(30%)</t>
  </si>
  <si>
    <t>ĐỢT 2
(10%)</t>
  </si>
  <si>
    <t>Tầng 5</t>
  </si>
  <si>
    <t>12A01</t>
  </si>
  <si>
    <t>12A02</t>
  </si>
  <si>
    <t>12A03</t>
  </si>
  <si>
    <t>12A04</t>
  </si>
  <si>
    <t>12A05</t>
  </si>
  <si>
    <t>12A06</t>
  </si>
  <si>
    <t>12A07</t>
  </si>
  <si>
    <t>12A08</t>
  </si>
  <si>
    <t>12A09</t>
  </si>
  <si>
    <t>12A10</t>
  </si>
  <si>
    <t>12A11</t>
  </si>
  <si>
    <t>12A12</t>
  </si>
  <si>
    <t>12A15</t>
  </si>
  <si>
    <t>Tổng giá trị căn hộ trước thuế GTGT</t>
  </si>
  <si>
    <t>Tổng giá trị căn hộ sau thuế GTGT ko bao gồm 2% KPBT</t>
  </si>
  <si>
    <t>Kinh phí bảo trì 2%</t>
  </si>
  <si>
    <t>Tầng 6</t>
  </si>
  <si>
    <t>Tầng 7</t>
  </si>
  <si>
    <t>Tầng 8</t>
  </si>
  <si>
    <t>Tầng 9</t>
  </si>
  <si>
    <t>Tầng 10</t>
  </si>
  <si>
    <t>Tầng 11</t>
  </si>
  <si>
    <t>Tầng 12</t>
  </si>
  <si>
    <t>Tầng 12A</t>
  </si>
  <si>
    <t>Tầng 15</t>
  </si>
  <si>
    <t>Tầng 16</t>
  </si>
  <si>
    <t>Tầng 17</t>
  </si>
  <si>
    <t>Tầng 18</t>
  </si>
  <si>
    <t>Tầng 19</t>
  </si>
  <si>
    <t>Tầng 20</t>
  </si>
  <si>
    <t>Tầng 21</t>
  </si>
  <si>
    <t>Tầng 22</t>
  </si>
  <si>
    <t>Tầng 23</t>
  </si>
  <si>
    <t>Tầng 24</t>
  </si>
  <si>
    <t>Tầng 25</t>
  </si>
  <si>
    <t>Tầng 26</t>
  </si>
  <si>
    <t>Tầng 27</t>
  </si>
  <si>
    <t>Tầng 28</t>
  </si>
  <si>
    <t>Tầng 29</t>
  </si>
  <si>
    <t>Tầng 30</t>
  </si>
  <si>
    <t>Tầng 31</t>
  </si>
  <si>
    <t>Tầng 32</t>
  </si>
  <si>
    <t>Tầng 33</t>
  </si>
  <si>
    <t>Tầng 35</t>
  </si>
  <si>
    <t>Tầng 36</t>
  </si>
  <si>
    <t>BẢNG GIÁ CĂN HỘ CHUNG CƯ DỰ ÁN KING PALACE</t>
  </si>
  <si>
    <t>TỔNG GIÁM ĐỐC</t>
  </si>
  <si>
    <t>NGƯỜI LẬP</t>
  </si>
  <si>
    <t>Tổng cộng</t>
  </si>
  <si>
    <t>Tầng 33A</t>
  </si>
  <si>
    <t>33A01</t>
  </si>
  <si>
    <t>33A02</t>
  </si>
  <si>
    <t>33A03</t>
  </si>
  <si>
    <t>33A04</t>
  </si>
  <si>
    <t>33A05</t>
  </si>
  <si>
    <t>33A06</t>
  </si>
  <si>
    <t>33A07</t>
  </si>
  <si>
    <t>33A08</t>
  </si>
  <si>
    <t>33A09</t>
  </si>
  <si>
    <t>33A10</t>
  </si>
  <si>
    <t>33A11</t>
  </si>
  <si>
    <t>33A12</t>
  </si>
  <si>
    <t>33A15</t>
  </si>
  <si>
    <t>Tầng 12B</t>
  </si>
  <si>
    <t>12B01</t>
  </si>
  <si>
    <t>12B02</t>
  </si>
  <si>
    <t>12B03</t>
  </si>
  <si>
    <t>12B04</t>
  </si>
  <si>
    <t>12B05</t>
  </si>
  <si>
    <t>12B06</t>
  </si>
  <si>
    <t>12B07</t>
  </si>
  <si>
    <t>12B08</t>
  </si>
  <si>
    <t>12B09</t>
  </si>
  <si>
    <t>12B10</t>
  </si>
  <si>
    <t>12B11</t>
  </si>
  <si>
    <t>12B12</t>
  </si>
  <si>
    <t>12B15</t>
  </si>
  <si>
    <t>Mã căn:</t>
  </si>
  <si>
    <t>Đợt TT</t>
  </si>
  <si>
    <t>Tỷ lệ TT</t>
  </si>
  <si>
    <t>Thời hạn thanh toán</t>
  </si>
  <si>
    <t xml:space="preserve">KPBT </t>
  </si>
  <si>
    <t>Tổng giá trị căn hộ sau thuế (không bao gồm 2% KPBT)</t>
  </si>
  <si>
    <t>Giá niêm yết</t>
  </si>
  <si>
    <t>KPBT</t>
  </si>
  <si>
    <t>Tỷ lệ CK</t>
  </si>
  <si>
    <t>Diện tích</t>
  </si>
  <si>
    <t>Đặt cọc</t>
  </si>
  <si>
    <t>Số tiền phải thanh toán</t>
  </si>
  <si>
    <t>Thanh toán trước khi bàn giao căn hộ</t>
  </si>
  <si>
    <t>Giá trị trung gian ( không sử dụng)</t>
  </si>
  <si>
    <t>PHIẾU TÍNH GIÁ CĂN HỘ DỰ ÁN KING PALACE</t>
  </si>
  <si>
    <t xml:space="preserve">Giá căn hộ </t>
  </si>
  <si>
    <t>( Phiếu tính giá chỉ có giá trị tham khảo)</t>
  </si>
  <si>
    <t>Khi căn hộ được nhận GCN quyền sở hữu</t>
  </si>
  <si>
    <t>Giá thực tế sau chiết khấu</t>
  </si>
  <si>
    <t>Giá thực tế sau khi trừ quà tặng</t>
  </si>
  <si>
    <t>Trong thời hạn 5 ngày trước ngày bàn giao căn hộ theo thông báo của Bên Bán</t>
  </si>
  <si>
    <t>Bảng tính lãi suất thanh toán sớm</t>
  </si>
  <si>
    <t>Dự kiến theo báo cáo thi công</t>
  </si>
  <si>
    <t xml:space="preserve">Lưu ý:       </t>
  </si>
  <si>
    <t xml:space="preserve">    Phần tô vàng là biến số</t>
  </si>
  <si>
    <t xml:space="preserve">    Số tiền chiết khấu chỉ là tạm tính vì phụ thuộc vào tiến độ thi công thực tế.</t>
  </si>
  <si>
    <t>TH Tính chiết khấu theo đúng tiến độ dự kiến</t>
  </si>
  <si>
    <t>Giá trị hợp đồng theo bảng giá</t>
  </si>
  <si>
    <t>Chiết khấu thanh toán đến 95%</t>
  </si>
  <si>
    <t>Giá trị hợp đồng nếu trừ chiết khấu</t>
  </si>
  <si>
    <t>VAT được giảm trừ</t>
  </si>
  <si>
    <t>Chắc chắn phải nộp nếu không trừ trên hợp đồng</t>
  </si>
  <si>
    <t>Thuế TNDN được giảm trừ</t>
  </si>
  <si>
    <t>Chưa chắc chắn phải nộp vì liên quan đến chi phí đầu vào</t>
  </si>
  <si>
    <t>Chi phí thực phải chi</t>
  </si>
  <si>
    <t>Chi phí chiết khấu theo tiến độ thực tế dự kiến</t>
  </si>
  <si>
    <t>Chênh lệch</t>
  </si>
  <si>
    <t>Diễn giải</t>
  </si>
  <si>
    <t>Giá trị</t>
  </si>
  <si>
    <t>Tổng số tiền thanh toán sớm</t>
  </si>
  <si>
    <t>Ngày thanh toán</t>
  </si>
  <si>
    <t>Ngày đến hạn trả</t>
  </si>
  <si>
    <t>Số ngày nhận lãi</t>
  </si>
  <si>
    <t>Số tiền lãi</t>
  </si>
  <si>
    <t>Giá trị Hợp đồng</t>
  </si>
  <si>
    <t>Đợt 1 (30%)</t>
  </si>
  <si>
    <t>Đợt 2 (10%)</t>
  </si>
  <si>
    <t>Tổng số tiền lãi</t>
  </si>
  <si>
    <t xml:space="preserve">Căn </t>
  </si>
  <si>
    <t>Ngày thanh toán sớm</t>
  </si>
  <si>
    <t>Số tiền thanh toán sớm</t>
  </si>
  <si>
    <t xml:space="preserve">(Phiếu tính chiết khấu thanh toán sớm tạm tính) </t>
  </si>
  <si>
    <t>Trong thời hạn 2 ngày kể từ ngày ký TTĐC</t>
  </si>
  <si>
    <t>Trong thời hạn 60 ngày kể từ ngày thanh toán đợt 1</t>
  </si>
  <si>
    <t>Đợt 1</t>
  </si>
  <si>
    <t>Đợt 2</t>
  </si>
  <si>
    <t>Đợt 3</t>
  </si>
  <si>
    <t>Đợt 4</t>
  </si>
  <si>
    <t>Đợt 5</t>
  </si>
  <si>
    <t>Đợt 6</t>
  </si>
  <si>
    <t>Trong thời hạn 60 ngày kể từ ngày thanh toán đợt 2</t>
  </si>
  <si>
    <t>Trong thời hạn 60 ngày kể từ ngày thanh toán đợt 3</t>
  </si>
  <si>
    <t>Đợt 3 (15%)</t>
  </si>
  <si>
    <t>Đợt 4 (15%)</t>
  </si>
  <si>
    <t>Đợt 5 (25%)</t>
  </si>
  <si>
    <t>Đợt 6 (5%)</t>
  </si>
  <si>
    <t>CÔNG TY CP BẤT ĐỘNG SẢN HOA ANH ĐÀO</t>
  </si>
  <si>
    <t xml:space="preserve">Diện tích </t>
  </si>
  <si>
    <t>TỶ LỆ CÁC ĐỢT THANH TOÁN</t>
  </si>
  <si>
    <t>ĐỢT 3
(15%)</t>
  </si>
  <si>
    <t>ĐỢT 4
(15%)</t>
  </si>
  <si>
    <t>ĐỢT 5
(25%)</t>
  </si>
  <si>
    <t>ĐỢT 6
(5%)</t>
  </si>
  <si>
    <t>Trong thời hạn 07 ngày kể từ khi ký TTĐC</t>
  </si>
  <si>
    <t>Ngày 27   tháng  02   năm 2020</t>
  </si>
  <si>
    <t xml:space="preserve">Ngày ký hợp đồng 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</si>
</sst>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_-* #,##0\ &quot;₫&quot;_-;\-* #,##0\ &quot;₫&quot;_-;_-* &quot;-&quot;\ &quot;₫&quot;_-;_-@_-"/>
    <numFmt numFmtId="166" formatCode="_-* #,##0_-;\-* #,##0_-;_-* &quot;-&quot;_-;_-@_-"/>
    <numFmt numFmtId="167" formatCode="_-* #,##0.00\ &quot;₫&quot;_-;\-* #,##0.00\ &quot;₫&quot;_-;_-* &quot;-&quot;??\ &quot;₫&quot;_-;_-@_-"/>
    <numFmt numFmtId="168" formatCode="_-* #,##0.00_-;\-* #,##0.00_-;_-* &quot;-&quot;??_-;_-@_-"/>
    <numFmt numFmtId="169" formatCode="_-* #,##0\ _₫_-;\-* #,##0\ _₫_-;_-* &quot;-&quot;\ _₫_-;_-@_-"/>
    <numFmt numFmtId="170" formatCode="_-* #,##0.00\ _₫_-;\-* #,##0.00\ _₫_-;_-* &quot;-&quot;??\ _₫_-;_-@_-"/>
    <numFmt numFmtId="171" formatCode="_(* #,##0_);_(* \(#,##0\);_(* &quot;-&quot;??_);_(@_)"/>
    <numFmt numFmtId="172" formatCode="_-&quot;ñ&quot;* #&quot;,&quot;##0_-;\-&quot;ñ&quot;* #&quot;,&quot;##0_-;_-&quot;ñ&quot;* &quot;-&quot;_-;_-@_-"/>
    <numFmt numFmtId="173" formatCode="##.##%"/>
    <numFmt numFmtId="174" formatCode="#,##0.00;[Red]#,##0.00"/>
    <numFmt numFmtId="175" formatCode="&quot;¥&quot;#,##0.00;[Red]&quot;¥&quot;&quot;¥&quot;&quot;¥&quot;&quot;¥&quot;&quot;¥&quot;&quot;¥&quot;\-#,##0.00"/>
    <numFmt numFmtId="176" formatCode="&quot;¥&quot;#,##0;[Red]&quot;¥&quot;&quot;¥&quot;\-#,##0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.\ ###\ ;############################################################################################"/>
    <numFmt numFmtId="180" formatCode="&quot;$&quot;#,##0;[Red]\-&quot;$&quot;#,##0"/>
    <numFmt numFmtId="181" formatCode="_-* #,##0\ _F_-;\-* #,##0\ _F_-;_-* &quot;-&quot;\ _F_-;_-@_-"/>
    <numFmt numFmtId="182" formatCode="_-&quot;ñ&quot;* #,##0_-;\-&quot;ñ&quot;* #,##0_-;_-&quot;ñ&quot;* &quot;-&quot;_-;_-@_-"/>
    <numFmt numFmtId="183" formatCode="_-* #,##0\ &quot;F&quot;_-;\-* #,##0\ &quot;F&quot;_-;_-* &quot;-&quot;\ &quot;F&quot;_-;_-@_-"/>
    <numFmt numFmtId="184" formatCode="_-* #,##0\ &quot;$&quot;_-;\-* #,##0\ &quot;$&quot;_-;_-* &quot;-&quot;\ &quot;$&quot;_-;_-@_-"/>
    <numFmt numFmtId="185" formatCode="_-* #&quot;,&quot;##0\ &quot;$&quot;_-;\-* #&quot;,&quot;##0\ &quot;$&quot;_-;_-* &quot;-&quot;\ &quot;$&quot;_-;_-@_-"/>
    <numFmt numFmtId="186" formatCode="_-* #&quot;,&quot;##0\ &quot;F&quot;_-;\-* #&quot;,&quot;##0\ &quot;F&quot;_-;_-* &quot;-&quot;\ &quot;F&quot;_-;_-@_-"/>
    <numFmt numFmtId="187" formatCode="_(&quot;R&quot;* #,##0_);_(&quot;R&quot;* \(#,##0\);_(&quot;R&quot;* &quot;-&quot;_);_(@_)"/>
    <numFmt numFmtId="188" formatCode="_-&quot;$&quot;* #,##0_-;\-&quot;$&quot;* #,##0_-;_-&quot;$&quot;* &quot;-&quot;_-;_-@_-"/>
    <numFmt numFmtId="189" formatCode="_-&quot;$&quot;* #&quot;,&quot;##0_-;\-&quot;$&quot;* #&quot;,&quot;##0_-;_-&quot;$&quot;* &quot;-&quot;_-;_-@_-"/>
    <numFmt numFmtId="190" formatCode="_-&quot;₫&quot;* #,##0_-;\-&quot;₫&quot;* #,##0_-;_-&quot;₫&quot;* &quot;-&quot;_-;_-@_-"/>
    <numFmt numFmtId="191" formatCode="_-* #&quot;,&quot;##0.00_-;\-* #&quot;,&quot;##0.00_-;_-* &quot;-&quot;??_-;_-@_-"/>
    <numFmt numFmtId="192" formatCode="_-* #,##0.00\ _V_N_D_-;\-* #,##0.00\ _V_N_D_-;_-* &quot;-&quot;??\ _V_N_D_-;_-@_-"/>
    <numFmt numFmtId="193" formatCode="_ * #,##0.00_ ;_ * \-#,##0.00_ ;_ * &quot;-&quot;??_ ;_ @_ "/>
    <numFmt numFmtId="194" formatCode="_ * #&quot;,&quot;##0.00_ ;_ * \-#&quot;,&quot;##0.00_ ;_ * &quot;-&quot;??_ ;_ @_ "/>
    <numFmt numFmtId="195" formatCode="_-* #,##0.00\ _F_-;\-* #,##0.00\ _F_-;_-* &quot;-&quot;??\ _F_-;_-@_-"/>
    <numFmt numFmtId="196" formatCode="_-* #&quot;,&quot;##0.00\ _F_-;\-* #&quot;,&quot;##0.00\ _F_-;_-* &quot;-&quot;??\ _F_-;_-@_-"/>
    <numFmt numFmtId="197" formatCode="_-* #&quot;,&quot;##0.00\ _V_N_D_-;\-* #&quot;,&quot;##0.00\ _V_N_D_-;_-* &quot;-&quot;??\ _V_N_D_-;_-@_-"/>
    <numFmt numFmtId="198" formatCode="&quot;fl&quot;\ #,##0_-;[Red]&quot;fl&quot;\ #,##0\-"/>
    <numFmt numFmtId="199" formatCode="_(* #&quot;,&quot;##0.00_);_(* \(#&quot;,&quot;##0.00\);_(* &quot;-&quot;??_);_(@_)"/>
    <numFmt numFmtId="200" formatCode="_-* #,##0.00\ _ñ_-;\-* #,##0.00\ _ñ_-;_-* &quot;-&quot;??\ _ñ_-;_-@_-"/>
    <numFmt numFmtId="201" formatCode="_-* #&quot;,&quot;##0.00\ _ñ_-;\-* #&quot;,&quot;##0.00\ _ñ_-;_-* &quot;-&quot;??\ _ñ_-;_-@_-"/>
    <numFmt numFmtId="202" formatCode="_-* #&quot;,&quot;##0_-;\-* #&quot;,&quot;##0_-;_-* &quot;-&quot;_-;_-@_-"/>
    <numFmt numFmtId="203" formatCode="_(&quot;$&quot;* #&quot;,&quot;##0_);_(&quot;$&quot;* \(#&quot;,&quot;##0\);_(&quot;$&quot;* &quot;-&quot;_);_(@_)"/>
    <numFmt numFmtId="204" formatCode="_(&quot;$&quot;\ * #,##0_);_(&quot;$&quot;\ * \(#,##0\);_(&quot;$&quot;\ * &quot;-&quot;_);_(@_)"/>
    <numFmt numFmtId="205" formatCode="_(&quot;$&quot;\ * #&quot;,&quot;##0_);_(&quot;$&quot;\ * \(#&quot;,&quot;##0\);_(&quot;$&quot;\ * &quot;-&quot;_);_(@_)"/>
    <numFmt numFmtId="206" formatCode="_-* #,##0\ &quot;FB&quot;_-;\-* #,##0\ &quot;FB&quot;_-;_-* &quot;-&quot;\ &quot;FB&quot;_-;_-@_-"/>
    <numFmt numFmtId="207" formatCode="_-* #,##0\ &quot;ñ&quot;_-;\-* #,##0\ &quot;ñ&quot;_-;_-* &quot;-&quot;\ &quot;ñ&quot;_-;_-@_-"/>
    <numFmt numFmtId="208" formatCode="_-* #&quot;,&quot;##0\ &quot;ñ&quot;_-;\-* #&quot;,&quot;##0\ &quot;ñ&quot;_-;_-* &quot;-&quot;\ &quot;ñ&quot;_-;_-@_-"/>
    <numFmt numFmtId="209" formatCode="_-* #,##0\ _V_N_D_-;\-* #,##0\ _V_N_D_-;_-* &quot;-&quot;\ _V_N_D_-;_-@_-"/>
    <numFmt numFmtId="210" formatCode="_ * #,##0_ ;_ * \-#,##0_ ;_ * &quot;-&quot;_ ;_ @_ "/>
    <numFmt numFmtId="211" formatCode="_ * #&quot;,&quot;##0_ ;_ * \-#&quot;,&quot;##0_ ;_ * &quot;-&quot;_ ;_ @_ "/>
    <numFmt numFmtId="212" formatCode="_-* #&quot;,&quot;##0\ _F_-;\-* #&quot;,&quot;##0\ _F_-;_-* &quot;-&quot;\ _F_-;_-@_-"/>
    <numFmt numFmtId="213" formatCode="_-* #&quot;,&quot;##0\ _V_N_D_-;\-* #&quot;,&quot;##0\ _V_N_D_-;_-* &quot;-&quot;\ _V_N_D_-;_-@_-"/>
    <numFmt numFmtId="214" formatCode="_-* #,##0\ _$_-;\-* #,##0\ _$_-;_-* &quot;-&quot;\ _$_-;_-@_-"/>
    <numFmt numFmtId="215" formatCode="_-* #&quot;,&quot;##0\ _$_-;\-* #&quot;,&quot;##0\ _$_-;_-* &quot;-&quot;\ _$_-;_-@_-"/>
    <numFmt numFmtId="216" formatCode="_(* #&quot;,&quot;##0_);_(* \(#&quot;,&quot;##0\);_(* &quot;-&quot;_);_(@_)"/>
    <numFmt numFmtId="217" formatCode="_-* #,##0\ _ñ_-;\-* #,##0\ _ñ_-;_-* &quot;-&quot;\ _ñ_-;_-@_-"/>
    <numFmt numFmtId="218" formatCode="_-* #&quot;,&quot;##0\ _ñ_-;\-* #&quot;,&quot;##0\ _ñ_-;_-* &quot;-&quot;\ _ñ_-;_-@_-"/>
    <numFmt numFmtId="219" formatCode="_ &quot;\&quot;* #,##0_ ;_ &quot;\&quot;* \-#,##0_ ;_ &quot;\&quot;* &quot;-&quot;_ ;_ @_ "/>
    <numFmt numFmtId="220" formatCode="&quot;\&quot;#,##0.00;[Red]&quot;\&quot;\-#,##0.00"/>
    <numFmt numFmtId="221" formatCode="&quot;\&quot;#,##0;[Red]&quot;\&quot;\-#,##0"/>
    <numFmt numFmtId="222" formatCode="&quot;RM&quot;#,##0.00;\-&quot;RM&quot;#,##0.00"/>
    <numFmt numFmtId="223" formatCode="_(* #,##0.0000_);_(* \(#,##0.0000\);_(* &quot;-&quot;??_);_(@_)"/>
    <numFmt numFmtId="224" formatCode="_(* #,##0.000000_);_(* \(#,##0.000000\);_(* &quot;-&quot;_);_(@_)"/>
    <numFmt numFmtId="225" formatCode="#,##0;[Red]#,##0"/>
    <numFmt numFmtId="226" formatCode="&quot;SFr.&quot;\ #&quot;,&quot;##0.00;[Red]&quot;SFr.&quot;\ \-#&quot;,&quot;##0.00"/>
    <numFmt numFmtId="227" formatCode="&quot;SFr.&quot;\ #,##0.00;&quot;SFr.&quot;\ \-#,##0.00"/>
    <numFmt numFmtId="228" formatCode="_ &quot;SFr.&quot;\ * #&quot;,&quot;##0_ ;_ &quot;SFr.&quot;\ * \-#&quot;,&quot;##0_ ;_ &quot;SFr.&quot;\ * &quot;-&quot;_ ;_ @_ "/>
    <numFmt numFmtId="229" formatCode="&quot;SFr.&quot;\ #,##0.00;[Red]&quot;SFr.&quot;\ \-#,##0.00"/>
    <numFmt numFmtId="230" formatCode="#,##0.000"/>
    <numFmt numFmtId="231" formatCode=";;"/>
    <numFmt numFmtId="232" formatCode="0.000"/>
    <numFmt numFmtId="233" formatCode="_-* #,##0_$_-;\-* #,##0_$_-;_-* &quot;-&quot;_$_-;_-@_-"/>
    <numFmt numFmtId="234" formatCode="_-* #,##0.00&quot;R&quot;_-;\-* #,##0.00&quot;R&quot;_-;_-* &quot;-&quot;??&quot;R&quot;_-;_-@_-"/>
    <numFmt numFmtId="235" formatCode="_-&quot;R&quot;* #,##0.00_-;\-&quot;R&quot;* #,##0.00_-;_-&quot;R&quot;* &quot;-&quot;??_-;_-@_-"/>
    <numFmt numFmtId="236" formatCode="_-* #,##0.00_$_-;\-* #,##0.00_$_-;_-* &quot;-&quot;??_$_-;_-@_-"/>
    <numFmt numFmtId="237" formatCode="_-&quot;$&quot;* #,##0.00_-;\-&quot;$&quot;* #,##0.00_-;_-&quot;$&quot;* &quot;-&quot;??_-;_-@_-"/>
    <numFmt numFmtId="238" formatCode="##,###.##"/>
    <numFmt numFmtId="239" formatCode="_-* #,##0.00\ &quot;F&quot;_-;\-* #,##0.00\ &quot;F&quot;_-;_-* &quot;-&quot;??\ &quot;F&quot;_-;_-@_-"/>
    <numFmt numFmtId="240" formatCode="#0.##"/>
    <numFmt numFmtId="241" formatCode="0.000_)"/>
    <numFmt numFmtId="242" formatCode="mm/yyyy"/>
    <numFmt numFmtId="243" formatCode="#,##0_%_);\(#,##0\)_%;#,##0_%_);@_%_)"/>
    <numFmt numFmtId="244" formatCode="#,##0.0,,;\(0.0,,\)"/>
    <numFmt numFmtId="245" formatCode="#,##0.000_);[Red]\(#,##0.000\)"/>
    <numFmt numFmtId="246" formatCode="_-* #,##0_-;\-* #,##0_-;_-* &quot;-&quot;??_-;_-@_-"/>
    <numFmt numFmtId="247" formatCode="_-* #,##0.00\ &quot;€&quot;_-;\-* #,##0.00\ &quot;€&quot;_-;_-* &quot;-&quot;??\ &quot;€&quot;_-;_-@_-"/>
    <numFmt numFmtId="248" formatCode="_-&quot;£&quot;* #,##0_-;\-&quot;£&quot;* #,##0_-;_-&quot;£&quot;* &quot;-&quot;_-;_-@_-"/>
    <numFmt numFmtId="249" formatCode="0.00_)"/>
    <numFmt numFmtId="250" formatCode="#,##0;\(#,##0\)"/>
    <numFmt numFmtId="251" formatCode="_._.* \(#,##0\)_%;_._.* #,##0_)_%;_._.* 0_)_%;_._.@_)_%"/>
    <numFmt numFmtId="252" formatCode="##,##0%"/>
    <numFmt numFmtId="253" formatCode="#,###%"/>
    <numFmt numFmtId="254" formatCode="##.##"/>
    <numFmt numFmtId="255" formatCode="###,###"/>
    <numFmt numFmtId="256" formatCode="###.###"/>
    <numFmt numFmtId="257" formatCode="##,###.####"/>
    <numFmt numFmtId="258" formatCode="&quot;$&quot;#,##0.00;[Red]\-&quot;$&quot;#,##0.00"/>
    <numFmt numFmtId="259" formatCode="&quot;$&quot;#,##0_%_);\(&quot;$&quot;#,##0\)_%;&quot;$&quot;#,##0_%_);@_%_)"/>
    <numFmt numFmtId="260" formatCode="\$#,##0\ ;\(\$#,##0\)"/>
    <numFmt numFmtId="261" formatCode="_ * #,##0_)\ _$_ ;_ * \(#,##0\)\ _$_ ;_ * &quot;-&quot;_)\ _$_ ;_ @_ "/>
    <numFmt numFmtId="262" formatCode="\t0.00%"/>
    <numFmt numFmtId="263" formatCode="#,##0.0;\-#,##0.0"/>
    <numFmt numFmtId="264" formatCode="##,##0.##"/>
    <numFmt numFmtId="265" formatCode="m/d/yy_%_)"/>
    <numFmt numFmtId="266" formatCode="0.00%;\(0.00\)%"/>
    <numFmt numFmtId="267" formatCode="mmm\-yyyy"/>
    <numFmt numFmtId="268" formatCode="0.0000000"/>
    <numFmt numFmtId="269" formatCode="[$-409]d\-mmm\-yy;@"/>
    <numFmt numFmtId="270" formatCode="* #,##0_);* \(#,##0\);&quot;-&quot;??_);@"/>
    <numFmt numFmtId="271" formatCode="\U\S\$#,##0.00;\(\U\S\$#,##0.00\)"/>
    <numFmt numFmtId="272" formatCode="\t#\ ??/??"/>
    <numFmt numFmtId="273" formatCode="0_%_);\(0\)_%;0_%_);@_%_)"/>
    <numFmt numFmtId="274" formatCode="_-&quot;VND&quot;* #,##0_-;\-&quot;VND&quot;* #,##0_-;_-&quot;VND&quot;* &quot;-&quot;_-;_-@_-"/>
    <numFmt numFmtId="275" formatCode="_(&quot;Rp&quot;* #,##0.00_);_(&quot;Rp&quot;* \(#,##0.00\);_(&quot;Rp&quot;* &quot;-&quot;??_);_(@_)"/>
    <numFmt numFmtId="276" formatCode="#,##0.00\ &quot;FB&quot;;[Red]\-#,##0.00\ &quot;FB&quot;"/>
    <numFmt numFmtId="277" formatCode="#,##0\ &quot;R&quot;;\-#,##0\ &quot;R&quot;"/>
    <numFmt numFmtId="278" formatCode="&quot;R&quot;#,##0;\-&quot;R&quot;#,##0"/>
    <numFmt numFmtId="279" formatCode="&quot;₫&quot;#,##0;\-&quot;₫&quot;#,##0"/>
    <numFmt numFmtId="280" formatCode="_-* #,##0\ _F_B_-;\-* #,##0\ _F_B_-;_-* &quot;-&quot;\ _F_B_-;_-@_-"/>
    <numFmt numFmtId="281" formatCode="_-* #,##0.00\ [$€-1]_-;\-* #,##0.00\ [$€-1]_-;_-* &quot;-&quot;??\ [$€-1]_-"/>
    <numFmt numFmtId="282" formatCode="_ * #,##0.00_)_d_ ;_ * \(#,##0.00\)_d_ ;_ * &quot;-&quot;??_)_d_ ;_ @_ "/>
    <numFmt numFmtId="283" formatCode="&quot;Dong&quot;#,##0.00_);[Red]\(&quot;Dong&quot;#,##0.00\)"/>
    <numFmt numFmtId="284" formatCode="0.0\%_);\(0.0\%\);0.0\%_);@_%_)"/>
    <numFmt numFmtId="285" formatCode="#."/>
    <numFmt numFmtId="286" formatCode="&quot;R&quot;#,##0_);\(&quot;R&quot;#,##0\)"/>
    <numFmt numFmtId="287" formatCode=";;;"/>
    <numFmt numFmtId="288" formatCode="#,##0\ &quot;$&quot;_);\(#,##0\ &quot;$&quot;\)"/>
    <numFmt numFmtId="289" formatCode="_ &quot;R&quot;\ * #,##0_ ;_ &quot;R&quot;\ * \-#,##0_ ;_ &quot;R&quot;\ * &quot;-&quot;_ ;_ @_ "/>
    <numFmt numFmtId="290" formatCode="#,##0.0&quot;x&quot;_);\(&quot;$&quot;#,##0.0_)"/>
    <numFmt numFmtId="291" formatCode="0.0%"/>
    <numFmt numFmtId="292" formatCode="#,##0\ &quot;FB&quot;;\-#,##0\ &quot;FB&quot;"/>
    <numFmt numFmtId="293" formatCode="0.0"/>
    <numFmt numFmtId="294" formatCode="#,##0.0"/>
    <numFmt numFmtId="295" formatCode="#,##0;[Red]&quot;-&quot;#,##0"/>
    <numFmt numFmtId="296" formatCode="#,###"/>
    <numFmt numFmtId="297" formatCode="_ * #,##0.00_)_?\ ;_ * \(#,##0.00\)_?\ ;_ * &quot;-&quot;??_)_?\ ;_ @_ "/>
    <numFmt numFmtId="298" formatCode="ddd\ mmm\ d__"/>
    <numFmt numFmtId="299" formatCode="&quot;\&quot;#,##0;[Red]\-&quot;\&quot;#,##0"/>
    <numFmt numFmtId="300" formatCode="&quot;\&quot;#,##0.00;\-&quot;\&quot;#,##0.00"/>
    <numFmt numFmtId="301" formatCode="0.0\x_)_);&quot;NM&quot;_x_)_);0.0\x_)_);@_%_)"/>
    <numFmt numFmtId="302" formatCode="&quot;Rp&quot;#,##0_);[Red]\(&quot;Rp&quot;#,##0\)"/>
    <numFmt numFmtId="303" formatCode="&quot;\&quot;#,##0;[Red]&quot;\&quot;&quot;\&quot;&quot;\&quot;&quot;\&quot;&quot;\&quot;&quot;\&quot;&quot;\&quot;&quot;\&quot;&quot;\&quot;&quot;\&quot;\-#,##0"/>
    <numFmt numFmtId="304" formatCode="#,##0,&quot;.&quot;000"/>
    <numFmt numFmtId="305" formatCode="0%_);\(0%\)"/>
    <numFmt numFmtId="306" formatCode="_(* #,##0.000_);_(* \(#,##0.000\);_(* &quot;-&quot;??_);_(@_)"/>
    <numFmt numFmtId="307" formatCode="#,##0_);[Red]\(#,##0\);\ \ \-\ \ \ \ \ "/>
    <numFmt numFmtId="308" formatCode="&quot;£&quot;#,##0;\-&quot;£&quot;#,##0"/>
    <numFmt numFmtId="309" formatCode="_-* #,##0\ _€_-;\-* #,##0\ _€_-;_-* &quot;-&quot;\ _€_-;_-@_-"/>
    <numFmt numFmtId="310" formatCode="_-* #,##0.0\ _F_-;\-* #,##0.0\ _F_-;_-* &quot;-&quot;??\ _F_-;_-@_-"/>
    <numFmt numFmtId="311" formatCode="#,##0.00\ &quot;F&quot;;\-#,##0.00\ &quot;F&quot;"/>
    <numFmt numFmtId="312" formatCode="_(&quot;€&quot;* #,##0.00_);_(&quot;€&quot;* \(#,##0.00\);_(&quot;€&quot;* &quot;-&quot;??_);_(@_)"/>
    <numFmt numFmtId="313" formatCode="&quot;£&quot;#,##0;[Red]\-&quot;£&quot;#,##0"/>
    <numFmt numFmtId="314" formatCode="#,##0.00\ &quot;F&quot;;[Red]\-#,##0.00\ &quot;F&quot;"/>
    <numFmt numFmtId="315" formatCode="_ * #&quot;,&quot;##0_ ;_ * \-#&quot;,&quot;##0_ ;_ * &quot;-&quot;??_ ;_ @_ "/>
    <numFmt numFmtId="316" formatCode="#&quot;,&quot;##0.00\ &quot;F&quot;;[Red]\-#&quot;,&quot;##0.00\ &quot;F&quot;"/>
    <numFmt numFmtId="317" formatCode="0.00000"/>
    <numFmt numFmtId="318" formatCode="#,##0.00\ \ "/>
    <numFmt numFmtId="319" formatCode="0.00000000000E+00;\?"/>
    <numFmt numFmtId="320" formatCode="&quot;R&quot;#,##0;[Red]\-&quot;R&quot;#,##0"/>
    <numFmt numFmtId="321" formatCode="&quot;₫&quot;#,##0;[Red]\-&quot;₫&quot;#,##0"/>
    <numFmt numFmtId="322" formatCode="&quot;£&quot;#&quot;,&quot;##0;[Red]\-&quot;£&quot;#&quot;,&quot;##0"/>
    <numFmt numFmtId="323" formatCode="&quot;R$&quot;#,##0.00_);[Red]\(&quot;R$&quot;#,##0.00\)"/>
    <numFmt numFmtId="324" formatCode="#&quot;,&quot;##0.00\ \ "/>
    <numFmt numFmtId="325" formatCode="0.00\ \ \ ;\-0.00\ \ \ ;0.00\ \ \ ;[Red]@&quot;    &quot;"/>
    <numFmt numFmtId="326" formatCode="#,##0\ &quot;F&quot;;\-#,##0\ &quot;F&quot;"/>
    <numFmt numFmtId="327" formatCode="#,##0\ &quot;F&quot;;[Red]\-#,##0\ &quot;F&quot;"/>
    <numFmt numFmtId="328" formatCode="0.000%"/>
    <numFmt numFmtId="329" formatCode="&quot;$&quot;#,##0;\-&quot;$&quot;#,##0"/>
    <numFmt numFmtId="330" formatCode="0.00_);[Red]\(0.00\)"/>
    <numFmt numFmtId="331" formatCode="#,###,###.00"/>
    <numFmt numFmtId="332" formatCode="&quot;£&quot;#,##0.00;\-&quot;£&quot;#,##0.00"/>
    <numFmt numFmtId="333" formatCode="#,###,###,###.00"/>
    <numFmt numFmtId="334" formatCode="&quot;£&quot;#,##0.00;[Red]\-&quot;£&quot;#,##0.00"/>
    <numFmt numFmtId="335" formatCode="&quot;R&quot;#,##0_);[Red]\(&quot;R&quot;#,##0\)"/>
    <numFmt numFmtId="336" formatCode="_-* #,##0\ &quot;DM&quot;_-;\-* #,##0\ &quot;DM&quot;_-;_-* &quot;-&quot;\ &quot;DM&quot;_-;_-@_-"/>
    <numFmt numFmtId="337" formatCode="_-* #,##0.00\ &quot;DM&quot;_-;\-* #,##0.00\ &quot;DM&quot;_-;_-* &quot;-&quot;??\ &quot;DM&quot;_-;_-@_-"/>
    <numFmt numFmtId="338" formatCode="_(&quot;R&quot;* #,##0.00_);_(&quot;R&quot;* \(#,##0.00\);_(&quot;R&quot;* &quot;-&quot;??_);_(@_)"/>
    <numFmt numFmtId="339" formatCode="&quot;£&quot;#,##0_);\(&quot;£&quot;#,##0\)"/>
    <numFmt numFmtId="340" formatCode="#,##0\ ;[Red]\(#,##0\);&quot;      -     &quot;"/>
    <numFmt numFmtId="341" formatCode="#,##0_);[Red]\(#,##0\);&quot;     -      &quot;"/>
    <numFmt numFmtId="342" formatCode="_-&quot;RM&quot;* #,##0_-;\-&quot;RM&quot;* #,##0_-;_-&quot;RM&quot;* &quot;-&quot;_-;_-@_-"/>
    <numFmt numFmtId="343" formatCode="_-* #&quot;,&quot;##0_-;&quot;\&quot;\!\-* #&quot;,&quot;##0_-;_-* &quot;-&quot;_-;_-@_-"/>
    <numFmt numFmtId="344" formatCode="_-* #&quot;,&quot;##0.00\ _k_r_._-;\-* #&quot;,&quot;##0.00\ _k_r_._-;_-* &quot;-&quot;??\ _k_r_._-;_-@_-"/>
    <numFmt numFmtId="345" formatCode="_-* #,##0.00\ _€_-;\-* #,##0.00\ _€_-;_-* &quot;-&quot;??\ _€_-;_-@_-"/>
    <numFmt numFmtId="346" formatCode="#,##0\ &quot;$&quot;_);[Red]\(#,##0\ &quot;$&quot;\)"/>
    <numFmt numFmtId="347" formatCode="_-* #,##0\ _₫_-;\-* #,##0\ _₫_-;_-* &quot;-&quot;??\ _₫_-;_-@_-"/>
  </numFmts>
  <fonts count="258">
    <font>
      <sz val="10"/>
      <color theme="1"/>
      <name val=".VnArial"/>
      <family val="2"/>
    </font>
    <font>
      <sz val="10"/>
      <color theme="1"/>
      <name val=".VnArial"/>
      <family val="2"/>
    </font>
    <font>
      <sz val="10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name val="VNI-Times"/>
    </font>
    <font>
      <sz val="10"/>
      <color indexed="8"/>
      <name val="SWISS"/>
    </font>
    <font>
      <sz val="12"/>
      <name val=".VnTime"/>
      <family val="2"/>
    </font>
    <font>
      <sz val="10"/>
      <color indexed="8"/>
      <name val="MS Sans Serif"/>
      <family val="2"/>
    </font>
    <font>
      <sz val="11"/>
      <name val="VNI-Times"/>
    </font>
    <font>
      <b/>
      <sz val="10"/>
      <name val="SVNtimes new roman"/>
      <family val="2"/>
    </font>
    <font>
      <sz val="12"/>
      <name val="Garamond"/>
      <family val="1"/>
    </font>
    <font>
      <sz val="9"/>
      <name val="ﾀﾞｯﾁ"/>
      <family val="3"/>
    </font>
    <font>
      <sz val="12"/>
      <name val="VNtimes new roman"/>
      <family val="2"/>
    </font>
    <font>
      <sz val="10"/>
      <name val="?? ??"/>
      <family val="1"/>
    </font>
    <font>
      <sz val="12"/>
      <name val="바탕체"/>
      <family val="3"/>
    </font>
    <font>
      <sz val="12"/>
      <name val=".VnArial"/>
      <family val="2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"/>
      <family val="3"/>
    </font>
    <font>
      <sz val="10"/>
      <name val="AngsanaUPC"/>
      <family val="1"/>
    </font>
    <font>
      <sz val="12"/>
      <name val="|??¢¥¢¬¨Ï"/>
      <family val="1"/>
    </font>
    <font>
      <sz val="10"/>
      <name val=".VnTime"/>
      <family val="2"/>
    </font>
    <font>
      <sz val="10"/>
      <name val="Helvetica"/>
      <family val="2"/>
    </font>
    <font>
      <sz val="10"/>
      <name val="Helv"/>
      <family val="2"/>
    </font>
    <font>
      <sz val="10"/>
      <name val="VNI-Times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Helv"/>
      <charset val="204"/>
    </font>
    <font>
      <sz val="12"/>
      <name val="???"/>
    </font>
    <font>
      <sz val="11"/>
      <name val="‚l‚r ‚oƒSƒVƒbƒN"/>
      <family val="3"/>
    </font>
    <font>
      <sz val="11"/>
      <name val="–¾’©"/>
      <family val="1"/>
      <charset val="128"/>
    </font>
    <font>
      <sz val="11"/>
      <name val="–¾’©"/>
      <family val="1"/>
    </font>
    <font>
      <sz val="11"/>
      <name val="Book Antiqua"/>
      <family val="1"/>
    </font>
    <font>
      <sz val="8"/>
      <name val="Arial"/>
      <family val="2"/>
    </font>
    <font>
      <sz val="14"/>
      <name val="VnTime"/>
    </font>
    <font>
      <sz val="11"/>
      <name val="돋움"/>
      <charset val="129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0"/>
      <name val="VNI-Centur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0"/>
      <name val="Palatino"/>
      <family val="1"/>
    </font>
    <font>
      <b/>
      <sz val="10"/>
      <name val="Palatino"/>
      <family val="1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12"/>
      <name val="¹UAAA¼"/>
      <family val="3"/>
    </font>
    <font>
      <sz val="9"/>
      <name val="ＭＳ ゴシック"/>
      <family val="3"/>
      <charset val="128"/>
    </font>
    <font>
      <sz val="12"/>
      <name val="¹ÙÅÁÃ¼"/>
    </font>
    <font>
      <sz val="8"/>
      <name val="Franklin Gothic Book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0"/>
      <color indexed="12"/>
      <name val="Helvetica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</font>
    <font>
      <sz val="12"/>
      <name val="System"/>
      <family val="1"/>
      <charset val="129"/>
    </font>
    <font>
      <sz val="12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b/>
      <sz val="8"/>
      <name val="Arial"/>
      <family val="2"/>
    </font>
    <font>
      <b/>
      <sz val="9"/>
      <name val="Arial"/>
      <family val="2"/>
    </font>
    <font>
      <sz val="11"/>
      <name val="Tms Rmn"/>
    </font>
    <font>
      <sz val="8"/>
      <name val="Palatino"/>
      <family val="1"/>
    </font>
    <font>
      <sz val="11"/>
      <name val="VNHelvet"/>
    </font>
    <font>
      <sz val="11"/>
      <color indexed="8"/>
      <name val="Arial"/>
      <family val="2"/>
    </font>
    <font>
      <sz val="11"/>
      <color indexed="8"/>
      <name val="Calibri"/>
      <family val="2"/>
      <charset val="163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Courier New"/>
      <family val="3"/>
    </font>
    <font>
      <sz val="11"/>
      <color indexed="12"/>
      <name val="Times New Roman"/>
      <family val="1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b/>
      <sz val="10"/>
      <name val="Tms Rmn"/>
    </font>
    <font>
      <sz val="10"/>
      <name val=".VnArial"/>
      <family val="2"/>
    </font>
    <font>
      <sz val="10"/>
      <name val="SVNtimes new roman"/>
      <family val="2"/>
    </font>
    <font>
      <sz val="10"/>
      <color indexed="14"/>
      <name val="Times New Roman"/>
      <family val="1"/>
    </font>
    <font>
      <sz val="10"/>
      <color indexed="20"/>
      <name val="Times New Roman"/>
      <family val="1"/>
    </font>
    <font>
      <b/>
      <sz val="11"/>
      <name val="VNTimeH"/>
      <family val="2"/>
    </font>
    <font>
      <sz val="12"/>
      <color indexed="8"/>
      <name val="SWISS"/>
    </font>
    <font>
      <sz val="10"/>
      <name val="Arial CE"/>
    </font>
    <font>
      <sz val="10"/>
      <name val="Arial CE"/>
      <charset val="238"/>
    </font>
    <font>
      <b/>
      <sz val="10"/>
      <name val="Arial"/>
      <family val="2"/>
    </font>
    <font>
      <b/>
      <sz val="10"/>
      <color indexed="8"/>
      <name val="VNI-Times"/>
      <family val="2"/>
    </font>
    <font>
      <sz val="24"/>
      <color indexed="13"/>
      <name val="SWISS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7"/>
      <name val="Palatino"/>
      <family val="1"/>
    </font>
    <font>
      <sz val="8"/>
      <name val="Helv"/>
    </font>
    <font>
      <b/>
      <sz val="14"/>
      <color indexed="8"/>
      <name val="SWISS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sz val="8"/>
      <color indexed="12"/>
      <name val="Helv"/>
    </font>
    <font>
      <b/>
      <sz val="14"/>
      <name val=".VnTimeH"/>
      <family val="2"/>
    </font>
    <font>
      <u/>
      <sz val="10"/>
      <color indexed="12"/>
      <name val="Arial"/>
      <family val="2"/>
    </font>
    <font>
      <u/>
      <sz val="13"/>
      <color indexed="12"/>
      <name val=".VnTime"/>
      <family val="2"/>
    </font>
    <font>
      <sz val="12"/>
      <name val="±¼¸²Ã¼"/>
      <family val="3"/>
    </font>
    <font>
      <sz val="10"/>
      <name val="Book Antiqua"/>
      <family val="1"/>
    </font>
    <font>
      <sz val="11"/>
      <color indexed="62"/>
      <name val="Calibri"/>
      <family val="2"/>
    </font>
    <font>
      <sz val="10"/>
      <name val=".VnArial Narrow"/>
      <family val="2"/>
    </font>
    <font>
      <sz val="12"/>
      <name val="VnTime(Ds)"/>
      <family val="1"/>
    </font>
    <font>
      <sz val="10"/>
      <name val="VNI-Avo"/>
    </font>
    <font>
      <b/>
      <sz val="14"/>
      <name val=".VnArialH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  <charset val="163"/>
    </font>
    <font>
      <sz val="9"/>
      <name val="VNI-Helve-Condense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3"/>
      <name val=".VnArial"/>
      <family val="2"/>
    </font>
    <font>
      <sz val="12"/>
      <name val="바탕체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4"/>
      <name val="System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sz val="10"/>
      <color indexed="16"/>
      <name val="Helvetica-Black"/>
    </font>
    <font>
      <b/>
      <sz val="14"/>
      <name val="Arial"/>
      <family val="2"/>
    </font>
    <font>
      <sz val="12"/>
      <color indexed="8"/>
      <name val="Times New Roman"/>
      <family val="1"/>
    </font>
    <font>
      <sz val="10"/>
      <color indexed="14"/>
      <name val="Helvetica"/>
      <family val="2"/>
    </font>
    <font>
      <sz val="12"/>
      <name val="Helvetica"/>
      <family val="2"/>
    </font>
    <font>
      <b/>
      <sz val="10"/>
      <name val="MS Sans Serif"/>
      <family val="2"/>
    </font>
    <font>
      <b/>
      <sz val="8"/>
      <name val="Univers Condensed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b/>
      <sz val="8.25"/>
      <name val="Helv"/>
    </font>
    <font>
      <b/>
      <sz val="18"/>
      <color indexed="62"/>
      <name val="Cambria"/>
      <family val="2"/>
    </font>
    <font>
      <u/>
      <sz val="10"/>
      <color indexed="12"/>
      <name val=".VnTime"/>
      <family val="2"/>
    </font>
    <font>
      <sz val="8"/>
      <name val="MS Sans Serif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.VnHelvetIns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sz val="11"/>
      <color theme="8" tint="-0.499984740745262"/>
      <name val="Verdana"/>
      <family val="2"/>
    </font>
    <font>
      <sz val="24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b/>
      <sz val="16"/>
      <name val=".VnBlackH"/>
      <family val="2"/>
    </font>
    <font>
      <sz val="9"/>
      <name val=".VnArialH"/>
      <family val="2"/>
    </font>
    <font>
      <b/>
      <sz val="10"/>
      <name val=".VnArialH"/>
      <family val="2"/>
    </font>
    <font>
      <b/>
      <i/>
      <sz val="16"/>
      <color indexed="48"/>
      <name val="Photina Casual Black"/>
      <family val="1"/>
    </font>
    <font>
      <sz val="8"/>
      <name val="Univers Condensed"/>
      <family val="2"/>
    </font>
    <font>
      <sz val="10"/>
      <name val="VN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2"/>
      <name val="VNTime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돋움체"/>
      <family val="3"/>
    </font>
    <font>
      <sz val="9"/>
      <name val="Arial"/>
      <family val="2"/>
    </font>
    <font>
      <sz val="9"/>
      <color indexed="8"/>
      <name val="ＭＳ Ｐゴシック"/>
      <family val="2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0"/>
      <name val="明朝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2"/>
      <name val="Times New Roman"/>
      <family val="1"/>
    </font>
    <font>
      <b/>
      <sz val="12"/>
      <color rgb="FFFFFF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4"/>
      <name val="Times New Roman"/>
      <family val="1"/>
      <charset val="163"/>
    </font>
  </fonts>
  <fills count="8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mediumGray">
        <fgColor indexed="11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darkGray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21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4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173" fontId="20" fillId="0" borderId="12">
      <alignment horizontal="center"/>
      <protection hidden="1"/>
    </xf>
    <xf numFmtId="173" fontId="20" fillId="0" borderId="12">
      <alignment horizontal="center"/>
      <protection hidden="1"/>
    </xf>
    <xf numFmtId="173" fontId="20" fillId="0" borderId="12">
      <alignment horizontal="center"/>
      <protection hidden="1"/>
    </xf>
    <xf numFmtId="173" fontId="20" fillId="0" borderId="12">
      <alignment horizontal="center"/>
      <protection hidden="1"/>
    </xf>
    <xf numFmtId="174" fontId="21" fillId="0" borderId="0"/>
    <xf numFmtId="38" fontId="22" fillId="0" borderId="0" applyFont="0" applyFill="0" applyBorder="0" applyAlignment="0" applyProtection="0"/>
    <xf numFmtId="171" fontId="23" fillId="0" borderId="13" applyFont="0" applyBorder="0"/>
    <xf numFmtId="175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179" fontId="17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34" fillId="0" borderId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36" fillId="0" borderId="0" applyFont="0" applyFill="0" applyBorder="0" applyAlignment="0" applyProtection="0"/>
    <xf numFmtId="172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8" fillId="0" borderId="0"/>
    <xf numFmtId="0" fontId="16" fillId="4" borderId="0"/>
    <xf numFmtId="168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/>
    <xf numFmtId="42" fontId="36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1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6" fontId="15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1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8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6" fontId="15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66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8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1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Font="0" applyFill="0" applyBorder="0" applyAlignment="0" applyProtection="0"/>
    <xf numFmtId="0" fontId="3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6" fontId="15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0" fontId="40" fillId="0" borderId="0"/>
    <xf numFmtId="182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1" fontId="36" fillId="0" borderId="0" applyFont="0" applyFill="0" applyBorder="0" applyAlignment="0" applyProtection="0"/>
    <xf numFmtId="18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8" fontId="1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36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5" fillId="0" borderId="0"/>
    <xf numFmtId="20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182" fontId="15" fillId="0" borderId="0" applyFont="0" applyFill="0" applyBorder="0" applyAlignment="0" applyProtection="0"/>
    <xf numFmtId="219" fontId="41" fillId="0" borderId="0" applyFont="0" applyFill="0" applyBorder="0" applyAlignment="0" applyProtection="0"/>
    <xf numFmtId="220" fontId="42" fillId="0" borderId="0" applyFont="0" applyFill="0" applyBorder="0" applyAlignment="0" applyProtection="0"/>
    <xf numFmtId="221" fontId="42" fillId="0" borderId="0" applyFont="0" applyFill="0" applyBorder="0" applyAlignment="0" applyProtection="0"/>
    <xf numFmtId="0" fontId="43" fillId="0" borderId="0"/>
    <xf numFmtId="0" fontId="44" fillId="0" borderId="0"/>
    <xf numFmtId="0" fontId="44" fillId="0" borderId="0"/>
    <xf numFmtId="222" fontId="45" fillId="0" borderId="0" applyFont="0" applyFill="0" applyBorder="0" applyAlignment="0" applyProtection="0"/>
    <xf numFmtId="22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0" borderId="0" applyNumberFormat="0" applyBorder="0" applyAlignment="0"/>
    <xf numFmtId="1" fontId="47" fillId="0" borderId="2" applyBorder="0" applyAlignment="0">
      <alignment horizontal="center"/>
    </xf>
    <xf numFmtId="0" fontId="48" fillId="0" borderId="0"/>
    <xf numFmtId="0" fontId="39" fillId="0" borderId="0"/>
    <xf numFmtId="0" fontId="15" fillId="0" borderId="0" applyFont="0" applyFill="0" applyBorder="0" applyAlignment="0"/>
    <xf numFmtId="0" fontId="49" fillId="5" borderId="0"/>
    <xf numFmtId="0" fontId="50" fillId="5" borderId="0"/>
    <xf numFmtId="0" fontId="50" fillId="5" borderId="0"/>
    <xf numFmtId="0" fontId="50" fillId="5" borderId="0"/>
    <xf numFmtId="0" fontId="49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49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49" fillId="5" borderId="0"/>
    <xf numFmtId="0" fontId="50" fillId="5" borderId="0"/>
    <xf numFmtId="0" fontId="49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50" fillId="5" borderId="0"/>
    <xf numFmtId="0" fontId="50" fillId="5" borderId="0"/>
    <xf numFmtId="0" fontId="49" fillId="5" borderId="0"/>
    <xf numFmtId="0" fontId="49" fillId="5" borderId="0"/>
    <xf numFmtId="0" fontId="50" fillId="5" borderId="0"/>
    <xf numFmtId="0" fontId="50" fillId="5" borderId="0"/>
    <xf numFmtId="0" fontId="51" fillId="0" borderId="2" applyNumberFormat="0" applyFont="0" applyBorder="0">
      <alignment horizontal="left" indent="2"/>
    </xf>
    <xf numFmtId="0" fontId="49" fillId="5" borderId="0"/>
    <xf numFmtId="0" fontId="52" fillId="0" borderId="0"/>
    <xf numFmtId="0" fontId="17" fillId="0" borderId="9" applyFont="0" applyFill="0" applyAlignment="0"/>
    <xf numFmtId="9" fontId="53" fillId="0" borderId="0" applyBorder="0" applyAlignment="0" applyProtection="0"/>
    <xf numFmtId="0" fontId="54" fillId="5" borderId="0"/>
    <xf numFmtId="0" fontId="50" fillId="5" borderId="0"/>
    <xf numFmtId="0" fontId="50" fillId="5" borderId="0"/>
    <xf numFmtId="0" fontId="50" fillId="5" borderId="0"/>
    <xf numFmtId="0" fontId="54" fillId="5" borderId="0"/>
    <xf numFmtId="0" fontId="50" fillId="5" borderId="0"/>
    <xf numFmtId="0" fontId="50" fillId="5" borderId="0"/>
    <xf numFmtId="0" fontId="54" fillId="5" borderId="0"/>
    <xf numFmtId="0" fontId="54" fillId="5" borderId="0"/>
    <xf numFmtId="0" fontId="54" fillId="5" borderId="0"/>
    <xf numFmtId="0" fontId="50" fillId="5" borderId="0"/>
    <xf numFmtId="0" fontId="54" fillId="5" borderId="0"/>
    <xf numFmtId="0" fontId="54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4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4" fillId="5" borderId="0"/>
    <xf numFmtId="0" fontId="54" fillId="5" borderId="0"/>
    <xf numFmtId="0" fontId="50" fillId="5" borderId="0"/>
    <xf numFmtId="0" fontId="50" fillId="5" borderId="0"/>
    <xf numFmtId="0" fontId="50" fillId="5" borderId="0"/>
    <xf numFmtId="0" fontId="54" fillId="5" borderId="0"/>
    <xf numFmtId="0" fontId="54" fillId="5" borderId="0"/>
    <xf numFmtId="0" fontId="54" fillId="5" borderId="0"/>
    <xf numFmtId="0" fontId="50" fillId="5" borderId="0"/>
    <xf numFmtId="0" fontId="54" fillId="5" borderId="0"/>
    <xf numFmtId="0" fontId="50" fillId="5" borderId="0"/>
    <xf numFmtId="0" fontId="50" fillId="5" borderId="0"/>
    <xf numFmtId="0" fontId="54" fillId="5" borderId="0"/>
    <xf numFmtId="0" fontId="54" fillId="5" borderId="0"/>
    <xf numFmtId="0" fontId="50" fillId="5" borderId="0"/>
    <xf numFmtId="0" fontId="50" fillId="5" borderId="0"/>
    <xf numFmtId="0" fontId="54" fillId="5" borderId="0"/>
    <xf numFmtId="0" fontId="50" fillId="5" borderId="0"/>
    <xf numFmtId="0" fontId="50" fillId="5" borderId="0"/>
    <xf numFmtId="0" fontId="51" fillId="0" borderId="2" applyNumberFormat="0" applyFont="0" applyBorder="0" applyAlignment="0">
      <alignment horizontal="center"/>
    </xf>
    <xf numFmtId="0" fontId="54" fillId="5" borderId="0"/>
    <xf numFmtId="0" fontId="17" fillId="0" borderId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6" fillId="0" borderId="9"/>
    <xf numFmtId="0" fontId="57" fillId="5" borderId="0"/>
    <xf numFmtId="0" fontId="50" fillId="5" borderId="0"/>
    <xf numFmtId="0" fontId="50" fillId="5" borderId="0"/>
    <xf numFmtId="0" fontId="50" fillId="5" borderId="0"/>
    <xf numFmtId="0" fontId="57" fillId="5" borderId="0"/>
    <xf numFmtId="0" fontId="50" fillId="5" borderId="0"/>
    <xf numFmtId="0" fontId="50" fillId="5" borderId="0"/>
    <xf numFmtId="0" fontId="57" fillId="5" borderId="0"/>
    <xf numFmtId="0" fontId="57" fillId="5" borderId="0"/>
    <xf numFmtId="0" fontId="57" fillId="5" borderId="0"/>
    <xf numFmtId="0" fontId="50" fillId="5" borderId="0"/>
    <xf numFmtId="0" fontId="57" fillId="5" borderId="0"/>
    <xf numFmtId="0" fontId="57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7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7" fillId="5" borderId="0"/>
    <xf numFmtId="0" fontId="57" fillId="5" borderId="0"/>
    <xf numFmtId="0" fontId="50" fillId="5" borderId="0"/>
    <xf numFmtId="0" fontId="50" fillId="5" borderId="0"/>
    <xf numFmtId="0" fontId="50" fillId="5" borderId="0"/>
    <xf numFmtId="0" fontId="57" fillId="5" borderId="0"/>
    <xf numFmtId="0" fontId="57" fillId="5" borderId="0"/>
    <xf numFmtId="0" fontId="57" fillId="5" borderId="0"/>
    <xf numFmtId="0" fontId="50" fillId="5" borderId="0"/>
    <xf numFmtId="0" fontId="57" fillId="5" borderId="0"/>
    <xf numFmtId="0" fontId="50" fillId="5" borderId="0"/>
    <xf numFmtId="0" fontId="50" fillId="5" borderId="0"/>
    <xf numFmtId="0" fontId="57" fillId="5" borderId="0"/>
    <xf numFmtId="0" fontId="57" fillId="5" borderId="0"/>
    <xf numFmtId="0" fontId="50" fillId="5" borderId="0"/>
    <xf numFmtId="0" fontId="50" fillId="5" borderId="0"/>
    <xf numFmtId="0" fontId="50" fillId="5" borderId="0"/>
    <xf numFmtId="0" fontId="50" fillId="5" borderId="0"/>
    <xf numFmtId="0" fontId="57" fillId="5" borderId="0"/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0" fillId="0" borderId="0">
      <alignment wrapText="1"/>
    </xf>
    <xf numFmtId="0" fontId="58" fillId="0" borderId="0">
      <alignment wrapText="1"/>
    </xf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171" fontId="59" fillId="0" borderId="14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3" fontId="61" fillId="0" borderId="0">
      <alignment vertical="center"/>
    </xf>
    <xf numFmtId="0" fontId="62" fillId="0" borderId="2">
      <alignment horizontal="center"/>
    </xf>
    <xf numFmtId="0" fontId="63" fillId="0" borderId="0"/>
    <xf numFmtId="0" fontId="63" fillId="0" borderId="15" applyFill="0">
      <alignment horizontal="center"/>
      <protection locked="0"/>
    </xf>
    <xf numFmtId="0" fontId="62" fillId="0" borderId="0" applyFill="0">
      <alignment horizontal="center"/>
      <protection locked="0"/>
    </xf>
    <xf numFmtId="0" fontId="62" fillId="20" borderId="0"/>
    <xf numFmtId="0" fontId="62" fillId="0" borderId="0">
      <protection locked="0"/>
    </xf>
    <xf numFmtId="0" fontId="62" fillId="0" borderId="0"/>
    <xf numFmtId="224" fontId="2" fillId="0" borderId="0"/>
    <xf numFmtId="225" fontId="2" fillId="0" borderId="0"/>
    <xf numFmtId="0" fontId="63" fillId="21" borderId="0">
      <alignment horizontal="right"/>
    </xf>
    <xf numFmtId="0" fontId="62" fillId="0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65" fillId="26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4" fillId="31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4" fillId="25" borderId="0" applyNumberFormat="0" applyBorder="0" applyAlignment="0" applyProtection="0"/>
    <xf numFmtId="0" fontId="64" fillId="32" borderId="0" applyNumberFormat="0" applyBorder="0" applyAlignment="0" applyProtection="0"/>
    <xf numFmtId="0" fontId="65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226" fontId="2" fillId="0" borderId="0" applyFont="0" applyFill="0" applyBorder="0" applyAlignment="0" applyProtection="0"/>
    <xf numFmtId="0" fontId="66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2" fillId="0" borderId="0" applyFont="0" applyFill="0" applyBorder="0" applyAlignment="0" applyProtection="0"/>
    <xf numFmtId="0" fontId="66" fillId="0" borderId="0" applyFont="0" applyFill="0" applyBorder="0" applyAlignment="0" applyProtection="0"/>
    <xf numFmtId="229" fontId="15" fillId="0" borderId="0" applyFont="0" applyFill="0" applyBorder="0" applyAlignment="0" applyProtection="0"/>
    <xf numFmtId="0" fontId="67" fillId="0" borderId="16" applyFont="0" applyFill="0" applyBorder="0" applyAlignment="0" applyProtection="0">
      <alignment horizontal="center" vertical="center"/>
    </xf>
    <xf numFmtId="0" fontId="6" fillId="0" borderId="0">
      <alignment horizontal="center" wrapText="1"/>
      <protection locked="0"/>
    </xf>
    <xf numFmtId="21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10" fontId="68" fillId="0" borderId="0" applyFont="0" applyFill="0" applyBorder="0" applyAlignment="0" applyProtection="0"/>
    <xf numFmtId="194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3" fontId="68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69" fillId="0" borderId="0"/>
    <xf numFmtId="41" fontId="45" fillId="0" borderId="0"/>
    <xf numFmtId="230" fontId="26" fillId="0" borderId="0"/>
    <xf numFmtId="0" fontId="2" fillId="34" borderId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1" fillId="0" borderId="0"/>
    <xf numFmtId="37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2" applyNumberFormat="0" applyFont="0" applyFill="0" applyAlignment="0" applyProtection="0">
      <alignment horizontal="center" vertical="center"/>
    </xf>
    <xf numFmtId="0" fontId="66" fillId="0" borderId="0"/>
    <xf numFmtId="0" fontId="74" fillId="0" borderId="0"/>
    <xf numFmtId="0" fontId="66" fillId="0" borderId="0"/>
    <xf numFmtId="0" fontId="75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231" fontId="38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2" fontId="2" fillId="0" borderId="0" applyFill="0" applyBorder="0" applyAlignment="0"/>
    <xf numFmtId="233" fontId="50" fillId="0" borderId="0" applyFill="0" applyBorder="0" applyAlignment="0"/>
    <xf numFmtId="223" fontId="34" fillId="0" borderId="0" applyFill="0" applyBorder="0" applyAlignment="0"/>
    <xf numFmtId="234" fontId="50" fillId="0" borderId="0" applyFill="0" applyBorder="0" applyAlignment="0"/>
    <xf numFmtId="223" fontId="50" fillId="0" borderId="0" applyFill="0" applyBorder="0" applyAlignment="0"/>
    <xf numFmtId="235" fontId="34" fillId="0" borderId="0" applyFill="0" applyBorder="0" applyAlignment="0"/>
    <xf numFmtId="236" fontId="50" fillId="0" borderId="0" applyFill="0" applyBorder="0" applyAlignment="0"/>
    <xf numFmtId="233" fontId="50" fillId="0" borderId="0" applyFill="0" applyBorder="0" applyAlignment="0"/>
    <xf numFmtId="0" fontId="78" fillId="35" borderId="17" applyNumberFormat="0" applyAlignment="0" applyProtection="0"/>
    <xf numFmtId="0" fontId="78" fillId="35" borderId="17" applyNumberFormat="0" applyAlignment="0" applyProtection="0"/>
    <xf numFmtId="0" fontId="78" fillId="35" borderId="17" applyNumberFormat="0" applyAlignment="0" applyProtection="0"/>
    <xf numFmtId="0" fontId="78" fillId="35" borderId="17" applyNumberFormat="0" applyAlignment="0" applyProtection="0"/>
    <xf numFmtId="0" fontId="79" fillId="0" borderId="0"/>
    <xf numFmtId="237" fontId="33" fillId="0" borderId="0" applyFont="0" applyFill="0" applyBorder="0" applyAlignment="0" applyProtection="0"/>
    <xf numFmtId="238" fontId="80" fillId="0" borderId="18" applyBorder="0"/>
    <xf numFmtId="238" fontId="81" fillId="0" borderId="9">
      <protection locked="0"/>
    </xf>
    <xf numFmtId="0" fontId="82" fillId="0" borderId="0" applyFill="0" applyBorder="0" applyProtection="0">
      <alignment horizontal="center"/>
      <protection locked="0"/>
    </xf>
    <xf numFmtId="239" fontId="36" fillId="0" borderId="0" applyFont="0" applyFill="0" applyBorder="0" applyAlignment="0" applyProtection="0"/>
    <xf numFmtId="3" fontId="38" fillId="0" borderId="2"/>
    <xf numFmtId="240" fontId="83" fillId="0" borderId="9"/>
    <xf numFmtId="0" fontId="84" fillId="36" borderId="19" applyNumberFormat="0" applyAlignment="0" applyProtection="0"/>
    <xf numFmtId="0" fontId="84" fillId="36" borderId="19" applyNumberFormat="0" applyAlignment="0" applyProtection="0"/>
    <xf numFmtId="0" fontId="84" fillId="36" borderId="19" applyNumberFormat="0" applyAlignment="0" applyProtection="0"/>
    <xf numFmtId="0" fontId="84" fillId="36" borderId="19" applyNumberFormat="0" applyAlignment="0" applyProtection="0"/>
    <xf numFmtId="166" fontId="17" fillId="0" borderId="0" applyFont="0" applyFill="0" applyBorder="0" applyAlignment="0" applyProtection="0"/>
    <xf numFmtId="1" fontId="85" fillId="0" borderId="7" applyBorder="0"/>
    <xf numFmtId="0" fontId="2" fillId="0" borderId="0">
      <alignment vertical="center"/>
    </xf>
    <xf numFmtId="0" fontId="86" fillId="37" borderId="20" applyFont="0" applyFill="0" applyBorder="0"/>
    <xf numFmtId="0" fontId="46" fillId="0" borderId="3"/>
    <xf numFmtId="49" fontId="87" fillId="5" borderId="2">
      <alignment horizontal="center" vertical="center" wrapText="1"/>
    </xf>
    <xf numFmtId="241" fontId="88" fillId="0" borderId="0"/>
    <xf numFmtId="241" fontId="88" fillId="0" borderId="0"/>
    <xf numFmtId="241" fontId="88" fillId="0" borderId="0"/>
    <xf numFmtId="241" fontId="88" fillId="0" borderId="0"/>
    <xf numFmtId="241" fontId="88" fillId="0" borderId="0"/>
    <xf numFmtId="241" fontId="88" fillId="0" borderId="0"/>
    <xf numFmtId="241" fontId="88" fillId="0" borderId="0"/>
    <xf numFmtId="241" fontId="88" fillId="0" borderId="0"/>
    <xf numFmtId="0" fontId="19" fillId="0" borderId="2"/>
    <xf numFmtId="41" fontId="55" fillId="0" borderId="0" applyFont="0" applyFill="0" applyBorder="0" applyAlignment="0" applyProtection="0"/>
    <xf numFmtId="235" fontId="34" fillId="0" borderId="0" applyFont="0" applyFill="0" applyBorder="0" applyAlignment="0" applyProtection="0"/>
    <xf numFmtId="242" fontId="17" fillId="0" borderId="11" applyFont="0" applyFill="0" applyBorder="0" applyAlignment="0" applyProtection="0">
      <alignment horizontal="center"/>
    </xf>
    <xf numFmtId="243" fontId="89" fillId="0" borderId="0" applyFont="0" applyFill="0" applyBorder="0" applyAlignment="0" applyProtection="0">
      <alignment horizontal="right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55" fillId="0" borderId="0" applyFont="0" applyFill="0" applyBorder="0" applyAlignment="0" applyProtection="0"/>
    <xf numFmtId="247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6" fontId="55" fillId="0" borderId="0" applyFont="0" applyFill="0" applyBorder="0" applyAlignment="0" applyProtection="0"/>
    <xf numFmtId="246" fontId="55" fillId="0" borderId="0" applyFont="0" applyFill="0" applyBorder="0" applyAlignment="0" applyProtection="0"/>
    <xf numFmtId="246" fontId="55" fillId="0" borderId="0" applyFont="0" applyFill="0" applyBorder="0" applyAlignment="0" applyProtection="0"/>
    <xf numFmtId="246" fontId="55" fillId="0" borderId="0" applyFont="0" applyFill="0" applyBorder="0" applyAlignment="0" applyProtection="0"/>
    <xf numFmtId="170" fontId="92" fillId="0" borderId="0" applyFont="0" applyFill="0" applyBorder="0" applyAlignment="0" applyProtection="0"/>
    <xf numFmtId="168" fontId="17" fillId="0" borderId="0" applyFont="0" applyFill="0" applyBorder="0" applyAlignment="0" applyProtection="0"/>
    <xf numFmtId="24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232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70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92" fillId="0" borderId="0" applyFont="0" applyFill="0" applyBorder="0" applyAlignment="0" applyProtection="0"/>
    <xf numFmtId="249" fontId="55" fillId="0" borderId="0" applyFont="0" applyFill="0" applyBorder="0" applyAlignment="0" applyProtection="0"/>
    <xf numFmtId="249" fontId="55" fillId="0" borderId="0" applyFont="0" applyFill="0" applyBorder="0" applyAlignment="0" applyProtection="0"/>
    <xf numFmtId="249" fontId="5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94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250" fontId="74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0" fontId="2" fillId="0" borderId="0"/>
    <xf numFmtId="0" fontId="95" fillId="0" borderId="0">
      <alignment horizontal="center"/>
    </xf>
    <xf numFmtId="0" fontId="96" fillId="0" borderId="0" applyNumberFormat="0" applyAlignment="0">
      <alignment horizontal="left"/>
    </xf>
    <xf numFmtId="0" fontId="97" fillId="0" borderId="0" applyNumberFormat="0" applyAlignment="0"/>
    <xf numFmtId="0" fontId="98" fillId="0" borderId="0" applyNumberFormat="0" applyFill="0" applyBorder="0" applyAlignment="0" applyProtection="0"/>
    <xf numFmtId="251" fontId="99" fillId="0" borderId="0" applyFill="0" applyBorder="0" applyProtection="0"/>
    <xf numFmtId="252" fontId="100" fillId="0" borderId="0">
      <protection locked="0"/>
    </xf>
    <xf numFmtId="253" fontId="100" fillId="0" borderId="0">
      <protection locked="0"/>
    </xf>
    <xf numFmtId="254" fontId="101" fillId="0" borderId="21">
      <protection locked="0"/>
    </xf>
    <xf numFmtId="255" fontId="100" fillId="0" borderId="0">
      <protection locked="0"/>
    </xf>
    <xf numFmtId="256" fontId="100" fillId="0" borderId="0">
      <protection locked="0"/>
    </xf>
    <xf numFmtId="255" fontId="100" fillId="0" borderId="0" applyNumberFormat="0">
      <protection locked="0"/>
    </xf>
    <xf numFmtId="255" fontId="100" fillId="0" borderId="0">
      <protection locked="0"/>
    </xf>
    <xf numFmtId="238" fontId="102" fillId="0" borderId="12"/>
    <xf numFmtId="257" fontId="102" fillId="0" borderId="12"/>
    <xf numFmtId="171" fontId="9" fillId="0" borderId="0"/>
    <xf numFmtId="0" fontId="103" fillId="0" borderId="0"/>
    <xf numFmtId="0" fontId="103" fillId="0" borderId="0"/>
    <xf numFmtId="258" fontId="73" fillId="0" borderId="2"/>
    <xf numFmtId="233" fontId="50" fillId="0" borderId="0" applyFont="0" applyFill="0" applyBorder="0" applyAlignment="0" applyProtection="0"/>
    <xf numFmtId="259" fontId="89" fillId="0" borderId="0" applyFont="0" applyFill="0" applyBorder="0" applyAlignment="0" applyProtection="0">
      <alignment horizontal="right"/>
    </xf>
    <xf numFmtId="44" fontId="55" fillId="0" borderId="0" applyFont="0" applyFill="0" applyBorder="0" applyAlignment="0" applyProtection="0"/>
    <xf numFmtId="260" fontId="2" fillId="0" borderId="0" applyFont="0" applyFill="0" applyBorder="0" applyAlignment="0" applyProtection="0"/>
    <xf numFmtId="261" fontId="104" fillId="0" borderId="0" applyFont="0" applyFill="0" applyBorder="0" applyAlignment="0" applyProtection="0"/>
    <xf numFmtId="261" fontId="104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262" fontId="2" fillId="0" borderId="0"/>
    <xf numFmtId="262" fontId="2" fillId="0" borderId="0"/>
    <xf numFmtId="263" fontId="2" fillId="5" borderId="0" applyFont="0" applyBorder="0"/>
    <xf numFmtId="0" fontId="77" fillId="0" borderId="0"/>
    <xf numFmtId="38" fontId="39" fillId="0" borderId="0"/>
    <xf numFmtId="238" fontId="20" fillId="0" borderId="12">
      <alignment horizontal="center"/>
      <protection hidden="1"/>
    </xf>
    <xf numFmtId="211" fontId="41" fillId="0" borderId="0" applyFont="0" applyFill="0" applyBorder="0" applyAlignment="0" applyProtection="0"/>
    <xf numFmtId="211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264" fontId="105" fillId="0" borderId="12">
      <alignment horizontal="center"/>
      <protection hidden="1"/>
    </xf>
    <xf numFmtId="238" fontId="20" fillId="0" borderId="12">
      <alignment horizontal="center"/>
      <protection hidden="1"/>
    </xf>
    <xf numFmtId="238" fontId="20" fillId="0" borderId="12">
      <alignment horizontal="center"/>
      <protection hidden="1"/>
    </xf>
    <xf numFmtId="238" fontId="20" fillId="0" borderId="12">
      <alignment horizontal="center"/>
      <protection hidden="1"/>
    </xf>
    <xf numFmtId="232" fontId="17" fillId="0" borderId="22"/>
    <xf numFmtId="0" fontId="73" fillId="0" borderId="23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5" fontId="89" fillId="0" borderId="0" applyFont="0" applyFill="0" applyBorder="0" applyAlignment="0" applyProtection="0"/>
    <xf numFmtId="14" fontId="37" fillId="0" borderId="0" applyFill="0" applyBorder="0" applyAlignment="0"/>
    <xf numFmtId="266" fontId="45" fillId="0" borderId="0">
      <protection locked="0"/>
    </xf>
    <xf numFmtId="267" fontId="106" fillId="0" borderId="0"/>
    <xf numFmtId="268" fontId="106" fillId="0" borderId="0"/>
    <xf numFmtId="248" fontId="106" fillId="0" borderId="0"/>
    <xf numFmtId="246" fontId="106" fillId="0" borderId="0"/>
    <xf numFmtId="248" fontId="106" fillId="0" borderId="0"/>
    <xf numFmtId="269" fontId="106" fillId="0" borderId="0"/>
    <xf numFmtId="15" fontId="107" fillId="0" borderId="0">
      <alignment horizontal="left"/>
    </xf>
    <xf numFmtId="0" fontId="108" fillId="0" borderId="0"/>
    <xf numFmtId="270" fontId="74" fillId="0" borderId="0" applyFill="0" applyBorder="0" applyProtection="0"/>
    <xf numFmtId="0" fontId="109" fillId="4" borderId="23"/>
    <xf numFmtId="271" fontId="2" fillId="0" borderId="24">
      <alignment vertical="center"/>
    </xf>
    <xf numFmtId="0" fontId="2" fillId="5" borderId="0">
      <alignment horizontal="center"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2" fontId="2" fillId="0" borderId="0"/>
    <xf numFmtId="272" fontId="2" fillId="0" borderId="0"/>
    <xf numFmtId="8" fontId="2" fillId="0" borderId="0" applyFill="0" applyBorder="0" applyAlignment="0" applyProtection="0"/>
    <xf numFmtId="6" fontId="2" fillId="0" borderId="0" applyFill="0" applyBorder="0" applyAlignment="0" applyProtection="0"/>
    <xf numFmtId="8" fontId="2" fillId="0" borderId="0" applyFill="0" applyBorder="0" applyAlignment="0" applyProtection="0"/>
    <xf numFmtId="273" fontId="89" fillId="0" borderId="25" applyNumberFormat="0" applyFont="0" applyFill="0" applyAlignment="0" applyProtection="0"/>
    <xf numFmtId="0" fontId="109" fillId="4" borderId="23"/>
    <xf numFmtId="0" fontId="109" fillId="4" borderId="23"/>
    <xf numFmtId="41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75" fontId="17" fillId="0" borderId="0" applyFont="0" applyFill="0" applyBorder="0" applyAlignment="0" applyProtection="0"/>
    <xf numFmtId="275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276" fontId="17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7" fontId="2" fillId="0" borderId="0" applyFont="0" applyFill="0" applyBorder="0" applyAlignment="0" applyProtection="0"/>
    <xf numFmtId="278" fontId="17" fillId="0" borderId="0" applyFont="0" applyFill="0" applyBorder="0" applyAlignment="0" applyProtection="0"/>
    <xf numFmtId="278" fontId="17" fillId="0" borderId="0" applyFont="0" applyFill="0" applyBorder="0" applyAlignment="0" applyProtection="0"/>
    <xf numFmtId="279" fontId="17" fillId="0" borderId="0" applyFont="0" applyFill="0" applyBorder="0" applyAlignment="0" applyProtection="0"/>
    <xf numFmtId="27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80" fontId="17" fillId="0" borderId="0" applyFont="0" applyFill="0" applyBorder="0" applyAlignment="0" applyProtection="0"/>
    <xf numFmtId="280" fontId="1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170" fontId="1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3" fontId="17" fillId="0" borderId="0" applyFont="0" applyBorder="0" applyAlignment="0"/>
    <xf numFmtId="3" fontId="17" fillId="0" borderId="0" applyFont="0" applyBorder="0" applyAlignment="0"/>
    <xf numFmtId="0" fontId="73" fillId="0" borderId="0" applyNumberFormat="0" applyFill="0" applyBorder="0" applyAlignment="0" applyProtection="0"/>
    <xf numFmtId="0" fontId="112" fillId="0" borderId="4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4" fillId="41" borderId="0"/>
    <xf numFmtId="235" fontId="34" fillId="0" borderId="0" applyFill="0" applyBorder="0" applyAlignment="0"/>
    <xf numFmtId="233" fontId="50" fillId="0" borderId="0" applyFill="0" applyBorder="0" applyAlignment="0"/>
    <xf numFmtId="235" fontId="34" fillId="0" borderId="0" applyFill="0" applyBorder="0" applyAlignment="0"/>
    <xf numFmtId="236" fontId="50" fillId="0" borderId="0" applyFill="0" applyBorder="0" applyAlignment="0"/>
    <xf numFmtId="233" fontId="50" fillId="0" borderId="0" applyFill="0" applyBorder="0" applyAlignment="0"/>
    <xf numFmtId="0" fontId="115" fillId="0" borderId="0" applyNumberFormat="0" applyAlignment="0">
      <alignment horizontal="left"/>
    </xf>
    <xf numFmtId="281" fontId="11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" fontId="17" fillId="0" borderId="0" applyFont="0" applyBorder="0" applyAlignment="0"/>
    <xf numFmtId="3" fontId="17" fillId="0" borderId="0" applyFont="0" applyBorder="0" applyAlignment="0"/>
    <xf numFmtId="0" fontId="117" fillId="0" borderId="0" applyProtection="0"/>
    <xf numFmtId="0" fontId="118" fillId="0" borderId="0" applyProtection="0"/>
    <xf numFmtId="0" fontId="119" fillId="0" borderId="0" applyProtection="0"/>
    <xf numFmtId="0" fontId="120" fillId="0" borderId="0" applyProtection="0"/>
    <xf numFmtId="0" fontId="121" fillId="0" borderId="0" applyNumberFormat="0" applyFont="0" applyFill="0" applyBorder="0" applyAlignment="0" applyProtection="0"/>
    <xf numFmtId="0" fontId="122" fillId="0" borderId="0" applyProtection="0"/>
    <xf numFmtId="0" fontId="123" fillId="0" borderId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Protection="0">
      <alignment vertical="center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Protection="0">
      <alignment vertical="center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282" fontId="130" fillId="0" borderId="26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Fill="0" applyBorder="0" applyProtection="0">
      <alignment horizontal="left"/>
    </xf>
    <xf numFmtId="0" fontId="133" fillId="0" borderId="0"/>
    <xf numFmtId="0" fontId="134" fillId="4" borderId="27"/>
    <xf numFmtId="0" fontId="134" fillId="4" borderId="23"/>
    <xf numFmtId="0" fontId="134" fillId="42" borderId="23"/>
    <xf numFmtId="0" fontId="135" fillId="0" borderId="0">
      <alignment vertical="top" wrapText="1"/>
    </xf>
    <xf numFmtId="3" fontId="17" fillId="43" borderId="28">
      <alignment horizontal="right" vertical="top" wrapText="1"/>
    </xf>
    <xf numFmtId="0" fontId="136" fillId="8" borderId="0" applyNumberFormat="0" applyBorder="0" applyAlignment="0" applyProtection="0"/>
    <xf numFmtId="0" fontId="136" fillId="8" borderId="0" applyNumberFormat="0" applyBorder="0" applyAlignment="0" applyProtection="0"/>
    <xf numFmtId="0" fontId="136" fillId="8" borderId="0" applyNumberFormat="0" applyBorder="0" applyAlignment="0" applyProtection="0"/>
    <xf numFmtId="0" fontId="136" fillId="8" borderId="0" applyNumberFormat="0" applyBorder="0" applyAlignment="0" applyProtection="0"/>
    <xf numFmtId="38" fontId="46" fillId="34" borderId="0" applyNumberFormat="0" applyBorder="0" applyAlignment="0" applyProtection="0"/>
    <xf numFmtId="38" fontId="46" fillId="5" borderId="0" applyNumberFormat="0" applyBorder="0" applyAlignment="0" applyProtection="0"/>
    <xf numFmtId="230" fontId="33" fillId="0" borderId="2" applyFont="0" applyFill="0" applyBorder="0" applyAlignment="0" applyProtection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283" fontId="33" fillId="44" borderId="11" applyBorder="0">
      <alignment horizontal="center"/>
    </xf>
    <xf numFmtId="0" fontId="137" fillId="0" borderId="0" applyNumberFormat="0" applyFont="0" applyBorder="0" applyAlignment="0">
      <alignment horizontal="left" vertical="center"/>
    </xf>
    <xf numFmtId="284" fontId="89" fillId="0" borderId="0" applyFont="0" applyFill="0" applyBorder="0" applyAlignment="0" applyProtection="0">
      <alignment horizontal="right"/>
    </xf>
    <xf numFmtId="0" fontId="138" fillId="20" borderId="0"/>
    <xf numFmtId="49" fontId="51" fillId="45" borderId="2" applyNumberFormat="0" applyBorder="0" applyProtection="0">
      <alignment horizontal="center" vertical="center"/>
    </xf>
    <xf numFmtId="0" fontId="139" fillId="0" borderId="0">
      <alignment horizontal="left"/>
    </xf>
    <xf numFmtId="0" fontId="140" fillId="0" borderId="29" applyNumberFormat="0" applyAlignment="0" applyProtection="0">
      <alignment horizontal="left" vertical="center"/>
    </xf>
    <xf numFmtId="0" fontId="140" fillId="0" borderId="5">
      <alignment horizontal="left" vertical="center"/>
    </xf>
    <xf numFmtId="0" fontId="140" fillId="0" borderId="0"/>
    <xf numFmtId="14" fontId="112" fillId="46" borderId="15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2" fillId="0" borderId="30" applyNumberFormat="0" applyFill="0" applyAlignment="0" applyProtection="0"/>
    <xf numFmtId="0" fontId="142" fillId="0" borderId="30" applyNumberFormat="0" applyFill="0" applyAlignment="0" applyProtection="0"/>
    <xf numFmtId="0" fontId="142" fillId="0" borderId="30" applyNumberFormat="0" applyFill="0" applyAlignment="0" applyProtection="0"/>
    <xf numFmtId="0" fontId="142" fillId="0" borderId="30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2" fillId="0" borderId="0" applyFill="0" applyAlignment="0" applyProtection="0">
      <protection locked="0"/>
    </xf>
    <xf numFmtId="285" fontId="143" fillId="0" borderId="0">
      <protection locked="0"/>
    </xf>
    <xf numFmtId="285" fontId="143" fillId="0" borderId="0">
      <protection locked="0"/>
    </xf>
    <xf numFmtId="0" fontId="144" fillId="0" borderId="15">
      <alignment horizontal="center"/>
    </xf>
    <xf numFmtId="0" fontId="144" fillId="0" borderId="0">
      <alignment horizontal="center"/>
    </xf>
    <xf numFmtId="286" fontId="145" fillId="47" borderId="2" applyNumberFormat="0" applyAlignment="0">
      <alignment horizontal="left" vertical="top"/>
    </xf>
    <xf numFmtId="0" fontId="146" fillId="0" borderId="0" applyFill="0" applyBorder="0" applyProtection="0">
      <alignment horizontal="right"/>
    </xf>
    <xf numFmtId="287" fontId="67" fillId="0" borderId="0" applyFont="0" applyFill="0" applyBorder="0" applyAlignment="0" applyProtection="0">
      <alignment horizontal="center" vertical="center"/>
    </xf>
    <xf numFmtId="49" fontId="147" fillId="0" borderId="2">
      <alignment vertical="center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38" fontId="38" fillId="0" borderId="0" applyFont="0" applyFill="0" applyBorder="0" applyAlignment="0" applyProtection="0"/>
    <xf numFmtId="218" fontId="36" fillId="0" borderId="0" applyFont="0" applyFill="0" applyBorder="0" applyAlignment="0" applyProtection="0"/>
    <xf numFmtId="288" fontId="150" fillId="0" borderId="0" applyFont="0" applyFill="0" applyBorder="0" applyAlignment="0" applyProtection="0"/>
    <xf numFmtId="0" fontId="151" fillId="0" borderId="0"/>
    <xf numFmtId="10" fontId="46" fillId="34" borderId="2" applyNumberFormat="0" applyBorder="0" applyAlignment="0" applyProtection="0"/>
    <xf numFmtId="10" fontId="46" fillId="48" borderId="2" applyNumberFormat="0" applyBorder="0" applyAlignment="0" applyProtection="0"/>
    <xf numFmtId="0" fontId="152" fillId="11" borderId="17" applyNumberFormat="0" applyAlignment="0" applyProtection="0"/>
    <xf numFmtId="0" fontId="152" fillId="11" borderId="17" applyNumberFormat="0" applyAlignment="0" applyProtection="0"/>
    <xf numFmtId="0" fontId="152" fillId="11" borderId="17" applyNumberFormat="0" applyAlignment="0" applyProtection="0"/>
    <xf numFmtId="0" fontId="152" fillId="11" borderId="17" applyNumberFormat="0" applyAlignment="0" applyProtection="0"/>
    <xf numFmtId="289" fontId="2" fillId="49" borderId="0"/>
    <xf numFmtId="290" fontId="2" fillId="0" borderId="0"/>
    <xf numFmtId="290" fontId="2" fillId="0" borderId="0"/>
    <xf numFmtId="291" fontId="146" fillId="0" borderId="0"/>
    <xf numFmtId="38" fontId="46" fillId="0" borderId="0"/>
    <xf numFmtId="292" fontId="2" fillId="0" borderId="0">
      <alignment horizontal="center"/>
    </xf>
    <xf numFmtId="293" fontId="2" fillId="0" borderId="0" applyFont="0" applyFill="0" applyBorder="0" applyAlignment="0" applyProtection="0"/>
    <xf numFmtId="0" fontId="153" fillId="0" borderId="0" applyBorder="0"/>
    <xf numFmtId="166" fontId="17" fillId="0" borderId="0" applyFont="0" applyFill="0" applyBorder="0" applyAlignment="0" applyProtection="0"/>
    <xf numFmtId="3" fontId="154" fillId="0" borderId="0"/>
    <xf numFmtId="2" fontId="155" fillId="0" borderId="1" applyBorder="0"/>
    <xf numFmtId="0" fontId="6" fillId="0" borderId="31">
      <alignment horizontal="centerContinuous"/>
    </xf>
    <xf numFmtId="0" fontId="135" fillId="0" borderId="0"/>
    <xf numFmtId="0" fontId="156" fillId="0" borderId="32">
      <alignment horizontal="center" vertical="center" wrapText="1"/>
    </xf>
    <xf numFmtId="294" fontId="17" fillId="50" borderId="28">
      <alignment vertical="top" wrapText="1"/>
    </xf>
    <xf numFmtId="0" fontId="157" fillId="51" borderId="23"/>
    <xf numFmtId="0" fontId="2" fillId="0" borderId="0"/>
    <xf numFmtId="0" fontId="74" fillId="0" borderId="0" applyNumberFormat="0" applyFont="0" applyFill="0" applyBorder="0" applyProtection="0">
      <alignment horizontal="left" vertical="center"/>
    </xf>
    <xf numFmtId="0" fontId="38" fillId="0" borderId="0"/>
    <xf numFmtId="0" fontId="46" fillId="5" borderId="0"/>
    <xf numFmtId="0" fontId="46" fillId="5" borderId="0"/>
    <xf numFmtId="235" fontId="34" fillId="0" borderId="0" applyFill="0" applyBorder="0" applyAlignment="0"/>
    <xf numFmtId="233" fontId="50" fillId="0" borderId="0" applyFill="0" applyBorder="0" applyAlignment="0"/>
    <xf numFmtId="235" fontId="34" fillId="0" borderId="0" applyFill="0" applyBorder="0" applyAlignment="0"/>
    <xf numFmtId="236" fontId="50" fillId="0" borderId="0" applyFill="0" applyBorder="0" applyAlignment="0"/>
    <xf numFmtId="233" fontId="50" fillId="0" borderId="0" applyFill="0" applyBorder="0" applyAlignment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0" fontId="158" fillId="0" borderId="33" applyNumberFormat="0" applyFill="0" applyAlignment="0" applyProtection="0"/>
    <xf numFmtId="289" fontId="2" fillId="52" borderId="0"/>
    <xf numFmtId="238" fontId="46" fillId="0" borderId="18" applyFont="0"/>
    <xf numFmtId="3" fontId="2" fillId="0" borderId="34"/>
    <xf numFmtId="3" fontId="2" fillId="0" borderId="34"/>
    <xf numFmtId="3" fontId="2" fillId="0" borderId="34"/>
    <xf numFmtId="3" fontId="2" fillId="0" borderId="34"/>
    <xf numFmtId="3" fontId="2" fillId="0" borderId="34"/>
    <xf numFmtId="3" fontId="2" fillId="0" borderId="34"/>
    <xf numFmtId="3" fontId="2" fillId="0" borderId="34"/>
    <xf numFmtId="3" fontId="2" fillId="0" borderId="34"/>
    <xf numFmtId="3" fontId="2" fillId="0" borderId="34"/>
    <xf numFmtId="0" fontId="67" fillId="0" borderId="0" applyFont="0" applyFill="0" applyBorder="0" applyProtection="0">
      <alignment horizontal="center" vertical="center"/>
    </xf>
    <xf numFmtId="232" fontId="159" fillId="0" borderId="8" applyNumberFormat="0" applyFont="0" applyFill="0" applyBorder="0">
      <alignment horizontal="center"/>
    </xf>
    <xf numFmtId="0" fontId="45" fillId="0" borderId="0">
      <alignment vertical="justify"/>
    </xf>
    <xf numFmtId="293" fontId="2" fillId="0" borderId="0" applyBorder="0">
      <alignment horizontal="left" vertical="center"/>
    </xf>
    <xf numFmtId="295" fontId="38" fillId="0" borderId="0" applyFont="0" applyFill="0" applyBorder="0" applyAlignment="0" applyProtection="0"/>
    <xf numFmtId="4" fontId="35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0" fillId="0" borderId="15"/>
    <xf numFmtId="296" fontId="161" fillId="0" borderId="8"/>
    <xf numFmtId="248" fontId="2" fillId="0" borderId="8"/>
    <xf numFmtId="248" fontId="2" fillId="0" borderId="8"/>
    <xf numFmtId="248" fontId="2" fillId="0" borderId="8"/>
    <xf numFmtId="248" fontId="2" fillId="0" borderId="8"/>
    <xf numFmtId="248" fontId="2" fillId="0" borderId="8"/>
    <xf numFmtId="248" fontId="2" fillId="0" borderId="8"/>
    <xf numFmtId="248" fontId="2" fillId="0" borderId="8"/>
    <xf numFmtId="248" fontId="2" fillId="0" borderId="8"/>
    <xf numFmtId="297" fontId="2" fillId="0" borderId="0" applyFont="0" applyFill="0" applyBorder="0" applyAlignment="0" applyProtection="0"/>
    <xf numFmtId="298" fontId="15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6" fontId="38" fillId="0" borderId="0" applyFont="0" applyFill="0" applyBorder="0" applyAlignment="0" applyProtection="0"/>
    <xf numFmtId="300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8" fontId="38" fillId="0" borderId="0" applyFont="0" applyFill="0" applyBorder="0" applyAlignment="0" applyProtection="0"/>
    <xf numFmtId="301" fontId="89" fillId="0" borderId="0" applyFont="0" applyFill="0" applyBorder="0" applyAlignment="0" applyProtection="0">
      <alignment horizontal="right"/>
    </xf>
    <xf numFmtId="0" fontId="162" fillId="0" borderId="0" applyNumberFormat="0" applyFont="0" applyFill="0" applyAlignment="0"/>
    <xf numFmtId="4" fontId="163" fillId="0" borderId="9" applyBorder="0"/>
    <xf numFmtId="0" fontId="164" fillId="0" borderId="0" applyNumberFormat="0" applyFont="0" applyFill="0" applyAlignment="0"/>
    <xf numFmtId="171" fontId="45" fillId="0" borderId="0" applyNumberFormat="0" applyFont="0" applyFill="0" applyBorder="0" applyAlignment="0" applyProtection="0"/>
    <xf numFmtId="171" fontId="45" fillId="0" borderId="0" applyNumberFormat="0" applyFont="0" applyFill="0" applyBorder="0" applyAlignment="0" applyProtection="0"/>
    <xf numFmtId="4" fontId="163" fillId="0" borderId="9" applyBorder="0"/>
    <xf numFmtId="4" fontId="163" fillId="0" borderId="9" applyBorder="0"/>
    <xf numFmtId="0" fontId="102" fillId="0" borderId="0">
      <alignment horizontal="justify" vertical="top"/>
    </xf>
    <xf numFmtId="0" fontId="165" fillId="53" borderId="0" applyNumberFormat="0" applyBorder="0" applyAlignment="0" applyProtection="0"/>
    <xf numFmtId="0" fontId="165" fillId="53" borderId="0" applyNumberFormat="0" applyBorder="0" applyAlignment="0" applyProtection="0"/>
    <xf numFmtId="0" fontId="165" fillId="53" borderId="0" applyNumberFormat="0" applyBorder="0" applyAlignment="0" applyProtection="0"/>
    <xf numFmtId="0" fontId="165" fillId="53" borderId="0" applyNumberFormat="0" applyBorder="0" applyAlignment="0" applyProtection="0"/>
    <xf numFmtId="0" fontId="166" fillId="0" borderId="2"/>
    <xf numFmtId="0" fontId="74" fillId="0" borderId="0"/>
    <xf numFmtId="0" fontId="166" fillId="0" borderId="2"/>
    <xf numFmtId="0" fontId="17" fillId="0" borderId="0">
      <alignment horizontal="left"/>
    </xf>
    <xf numFmtId="38" fontId="2" fillId="0" borderId="0" applyNumberFormat="0" applyFont="0" applyFill="0" applyProtection="0"/>
    <xf numFmtId="37" fontId="167" fillId="0" borderId="0"/>
    <xf numFmtId="0" fontId="17" fillId="0" borderId="0">
      <alignment horizontal="left"/>
    </xf>
    <xf numFmtId="0" fontId="168" fillId="0" borderId="2" applyNumberFormat="0" applyFont="0" applyFill="0" applyBorder="0" applyAlignment="0">
      <alignment horizontal="center"/>
    </xf>
    <xf numFmtId="0" fontId="74" fillId="0" borderId="0"/>
    <xf numFmtId="3" fontId="33" fillId="0" borderId="7" applyFont="0" applyFill="0" applyBorder="0" applyAlignment="0" applyProtection="0">
      <alignment horizontal="right" vertical="center"/>
    </xf>
    <xf numFmtId="249" fontId="169" fillId="0" borderId="0"/>
    <xf numFmtId="300" fontId="170" fillId="0" borderId="0"/>
    <xf numFmtId="302" fontId="169" fillId="0" borderId="0"/>
    <xf numFmtId="302" fontId="169" fillId="0" borderId="0"/>
    <xf numFmtId="302" fontId="169" fillId="0" borderId="0"/>
    <xf numFmtId="302" fontId="169" fillId="0" borderId="0"/>
    <xf numFmtId="300" fontId="170" fillId="0" borderId="0"/>
    <xf numFmtId="303" fontId="2" fillId="0" borderId="0"/>
    <xf numFmtId="303" fontId="2" fillId="0" borderId="0"/>
    <xf numFmtId="303" fontId="2" fillId="0" borderId="0"/>
    <xf numFmtId="303" fontId="2" fillId="0" borderId="0"/>
    <xf numFmtId="0" fontId="16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71" fillId="0" borderId="0"/>
    <xf numFmtId="0" fontId="34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" fillId="0" borderId="0"/>
    <xf numFmtId="0" fontId="5" fillId="0" borderId="0"/>
    <xf numFmtId="0" fontId="2" fillId="0" borderId="0"/>
    <xf numFmtId="0" fontId="55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17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4" fillId="0" borderId="0"/>
    <xf numFmtId="0" fontId="17" fillId="0" borderId="0"/>
    <xf numFmtId="0" fontId="17" fillId="0" borderId="0"/>
    <xf numFmtId="0" fontId="172" fillId="0" borderId="0"/>
    <xf numFmtId="0" fontId="17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2" fillId="0" borderId="0"/>
    <xf numFmtId="0" fontId="91" fillId="0" borderId="0"/>
    <xf numFmtId="0" fontId="2" fillId="0" borderId="0"/>
    <xf numFmtId="0" fontId="17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73" fillId="0" borderId="0"/>
    <xf numFmtId="0" fontId="173" fillId="0" borderId="0"/>
    <xf numFmtId="0" fontId="13" fillId="0" borderId="0"/>
    <xf numFmtId="0" fontId="93" fillId="0" borderId="0"/>
    <xf numFmtId="0" fontId="2" fillId="0" borderId="0"/>
    <xf numFmtId="0" fontId="55" fillId="0" borderId="0"/>
    <xf numFmtId="0" fontId="55" fillId="0" borderId="0"/>
    <xf numFmtId="0" fontId="2" fillId="0" borderId="3">
      <alignment horizontal="center"/>
    </xf>
    <xf numFmtId="3" fontId="33" fillId="0" borderId="7" applyFont="0" applyFill="0" applyBorder="0" applyAlignment="0" applyProtection="0">
      <alignment horizontal="right" vertical="center"/>
    </xf>
    <xf numFmtId="0" fontId="17" fillId="0" borderId="0"/>
    <xf numFmtId="0" fontId="17" fillId="0" borderId="0"/>
    <xf numFmtId="304" fontId="33" fillId="0" borderId="2" applyFont="0" applyFill="0" applyBorder="0" applyAlignment="0" applyProtection="0">
      <alignment horizontal="right"/>
    </xf>
    <xf numFmtId="0" fontId="133" fillId="0" borderId="0"/>
    <xf numFmtId="0" fontId="35" fillId="34" borderId="0"/>
    <xf numFmtId="0" fontId="2" fillId="0" borderId="0"/>
    <xf numFmtId="0" fontId="110" fillId="0" borderId="0"/>
    <xf numFmtId="0" fontId="2" fillId="54" borderId="35" applyNumberFormat="0" applyFont="0" applyAlignment="0" applyProtection="0"/>
    <xf numFmtId="0" fontId="2" fillId="54" borderId="35" applyNumberFormat="0" applyFont="0" applyAlignment="0" applyProtection="0"/>
    <xf numFmtId="0" fontId="2" fillId="54" borderId="35" applyNumberFormat="0" applyFont="0" applyAlignment="0" applyProtection="0"/>
    <xf numFmtId="0" fontId="2" fillId="54" borderId="35" applyNumberFormat="0" applyFont="0" applyAlignment="0" applyProtection="0"/>
    <xf numFmtId="1" fontId="13" fillId="0" borderId="0"/>
    <xf numFmtId="3" fontId="174" fillId="0" borderId="0" applyFont="0" applyFill="0" applyBorder="0" applyAlignment="0" applyProtection="0"/>
    <xf numFmtId="166" fontId="44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74" fillId="0" borderId="0"/>
    <xf numFmtId="0" fontId="175" fillId="35" borderId="36" applyNumberFormat="0" applyAlignment="0" applyProtection="0"/>
    <xf numFmtId="0" fontId="175" fillId="35" borderId="36" applyNumberFormat="0" applyAlignment="0" applyProtection="0"/>
    <xf numFmtId="0" fontId="175" fillId="35" borderId="36" applyNumberFormat="0" applyAlignment="0" applyProtection="0"/>
    <xf numFmtId="0" fontId="175" fillId="35" borderId="36" applyNumberFormat="0" applyAlignment="0" applyProtection="0"/>
    <xf numFmtId="0" fontId="176" fillId="55" borderId="0"/>
    <xf numFmtId="1" fontId="177" fillId="0" borderId="0" applyProtection="0">
      <alignment horizontal="right" vertical="center"/>
    </xf>
    <xf numFmtId="49" fontId="178" fillId="5" borderId="15"/>
    <xf numFmtId="0" fontId="179" fillId="34" borderId="0"/>
    <xf numFmtId="14" fontId="6" fillId="0" borderId="0">
      <alignment horizontal="center" wrapText="1"/>
      <protection locked="0"/>
    </xf>
    <xf numFmtId="305" fontId="2" fillId="0" borderId="0" applyFont="0" applyFill="0" applyBorder="0" applyAlignment="0" applyProtection="0"/>
    <xf numFmtId="223" fontId="50" fillId="0" borderId="0" applyFont="0" applyFill="0" applyBorder="0" applyAlignment="0" applyProtection="0"/>
    <xf numFmtId="306" fontId="5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291" fontId="133" fillId="0" borderId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9" fontId="38" fillId="0" borderId="37" applyNumberFormat="0" applyBorder="0"/>
    <xf numFmtId="0" fontId="74" fillId="34" borderId="0">
      <alignment horizontal="centerContinuous"/>
    </xf>
    <xf numFmtId="37" fontId="180" fillId="0" borderId="0" applyNumberFormat="0" applyFill="0" applyBorder="0" applyAlignment="0" applyProtection="0"/>
    <xf numFmtId="3" fontId="6" fillId="0" borderId="38"/>
    <xf numFmtId="235" fontId="34" fillId="0" borderId="0" applyFill="0" applyBorder="0" applyAlignment="0"/>
    <xf numFmtId="233" fontId="50" fillId="0" borderId="0" applyFill="0" applyBorder="0" applyAlignment="0"/>
    <xf numFmtId="235" fontId="34" fillId="0" borderId="0" applyFill="0" applyBorder="0" applyAlignment="0"/>
    <xf numFmtId="236" fontId="50" fillId="0" borderId="0" applyFill="0" applyBorder="0" applyAlignment="0"/>
    <xf numFmtId="233" fontId="50" fillId="0" borderId="0" applyFill="0" applyBorder="0" applyAlignment="0"/>
    <xf numFmtId="0" fontId="181" fillId="0" borderId="0"/>
    <xf numFmtId="0" fontId="46" fillId="56" borderId="39" applyNumberFormat="0" applyFont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82" fillId="0" borderId="15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7" borderId="0" applyNumberFormat="0" applyFont="0" applyBorder="0" applyAlignment="0" applyProtection="0"/>
    <xf numFmtId="0" fontId="38" fillId="37" borderId="0" applyNumberFormat="0" applyFont="0" applyBorder="0" applyAlignment="0" applyProtection="0"/>
    <xf numFmtId="232" fontId="183" fillId="0" borderId="40" applyFont="0" applyBorder="0" applyAlignment="0">
      <alignment horizontal="center" vertical="center"/>
    </xf>
    <xf numFmtId="0" fontId="184" fillId="57" borderId="0" applyNumberFormat="0" applyFont="0" applyBorder="0" applyAlignment="0">
      <alignment horizontal="center"/>
    </xf>
    <xf numFmtId="0" fontId="77" fillId="0" borderId="0"/>
    <xf numFmtId="0" fontId="73" fillId="0" borderId="0"/>
    <xf numFmtId="0" fontId="109" fillId="4" borderId="23"/>
    <xf numFmtId="258" fontId="38" fillId="0" borderId="0" applyFont="0" applyFill="0" applyBorder="0" applyAlignment="0" applyProtection="0"/>
    <xf numFmtId="14" fontId="133" fillId="0" borderId="0" applyNumberFormat="0" applyFill="0" applyBorder="0" applyAlignment="0" applyProtection="0">
      <alignment horizontal="left"/>
    </xf>
    <xf numFmtId="0" fontId="2" fillId="0" borderId="41"/>
    <xf numFmtId="218" fontId="3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18" fontId="36" fillId="0" borderId="0" applyFont="0" applyFill="0" applyBorder="0" applyAlignment="0" applyProtection="0"/>
    <xf numFmtId="0" fontId="2" fillId="0" borderId="41"/>
    <xf numFmtId="169" fontId="36" fillId="0" borderId="0" applyFont="0" applyFill="0" applyBorder="0" applyAlignment="0" applyProtection="0"/>
    <xf numFmtId="3" fontId="36" fillId="0" borderId="42">
      <alignment horizontal="right" wrapText="1"/>
    </xf>
    <xf numFmtId="4" fontId="185" fillId="58" borderId="43" applyNumberFormat="0" applyProtection="0">
      <alignment vertical="center"/>
    </xf>
    <xf numFmtId="4" fontId="186" fillId="58" borderId="43" applyNumberFormat="0" applyProtection="0">
      <alignment vertical="center"/>
    </xf>
    <xf numFmtId="4" fontId="187" fillId="58" borderId="43" applyNumberFormat="0" applyProtection="0">
      <alignment horizontal="left" vertical="center" indent="1"/>
    </xf>
    <xf numFmtId="4" fontId="187" fillId="59" borderId="0" applyNumberFormat="0" applyProtection="0">
      <alignment horizontal="left" vertical="center" indent="1"/>
    </xf>
    <xf numFmtId="4" fontId="187" fillId="60" borderId="43" applyNumberFormat="0" applyProtection="0">
      <alignment horizontal="right" vertical="center"/>
    </xf>
    <xf numFmtId="4" fontId="187" fillId="61" borderId="43" applyNumberFormat="0" applyProtection="0">
      <alignment horizontal="right" vertical="center"/>
    </xf>
    <xf numFmtId="4" fontId="187" fillId="62" borderId="43" applyNumberFormat="0" applyProtection="0">
      <alignment horizontal="right" vertical="center"/>
    </xf>
    <xf numFmtId="4" fontId="187" fillId="63" borderId="43" applyNumberFormat="0" applyProtection="0">
      <alignment horizontal="right" vertical="center"/>
    </xf>
    <xf numFmtId="4" fontId="187" fillId="64" borderId="43" applyNumberFormat="0" applyProtection="0">
      <alignment horizontal="right" vertical="center"/>
    </xf>
    <xf numFmtId="4" fontId="187" fillId="65" borderId="43" applyNumberFormat="0" applyProtection="0">
      <alignment horizontal="right" vertical="center"/>
    </xf>
    <xf numFmtId="4" fontId="187" fillId="66" borderId="43" applyNumberFormat="0" applyProtection="0">
      <alignment horizontal="right" vertical="center"/>
    </xf>
    <xf numFmtId="4" fontId="187" fillId="67" borderId="43" applyNumberFormat="0" applyProtection="0">
      <alignment horizontal="right" vertical="center"/>
    </xf>
    <xf numFmtId="4" fontId="187" fillId="55" borderId="43" applyNumberFormat="0" applyProtection="0">
      <alignment horizontal="right" vertical="center"/>
    </xf>
    <xf numFmtId="4" fontId="185" fillId="68" borderId="44" applyNumberFormat="0" applyProtection="0">
      <alignment horizontal="left" vertical="center" indent="1"/>
    </xf>
    <xf numFmtId="4" fontId="185" fillId="45" borderId="0" applyNumberFormat="0" applyProtection="0">
      <alignment horizontal="left" vertical="center" indent="1"/>
    </xf>
    <xf numFmtId="4" fontId="185" fillId="59" borderId="0" applyNumberFormat="0" applyProtection="0">
      <alignment horizontal="left" vertical="center" indent="1"/>
    </xf>
    <xf numFmtId="4" fontId="187" fillId="45" borderId="43" applyNumberFormat="0" applyProtection="0">
      <alignment horizontal="right" vertical="center"/>
    </xf>
    <xf numFmtId="4" fontId="37" fillId="45" borderId="0" applyNumberFormat="0" applyProtection="0">
      <alignment horizontal="left" vertical="center" indent="1"/>
    </xf>
    <xf numFmtId="4" fontId="37" fillId="59" borderId="0" applyNumberFormat="0" applyProtection="0">
      <alignment horizontal="left" vertical="center" indent="1"/>
    </xf>
    <xf numFmtId="4" fontId="187" fillId="44" borderId="43" applyNumberFormat="0" applyProtection="0">
      <alignment vertical="center"/>
    </xf>
    <xf numFmtId="4" fontId="188" fillId="44" borderId="43" applyNumberFormat="0" applyProtection="0">
      <alignment vertical="center"/>
    </xf>
    <xf numFmtId="4" fontId="185" fillId="45" borderId="45" applyNumberFormat="0" applyProtection="0">
      <alignment horizontal="left" vertical="center" indent="1"/>
    </xf>
    <xf numFmtId="4" fontId="187" fillId="44" borderId="43" applyNumberFormat="0" applyProtection="0">
      <alignment horizontal="right" vertical="center"/>
    </xf>
    <xf numFmtId="4" fontId="188" fillId="44" borderId="43" applyNumberFormat="0" applyProtection="0">
      <alignment horizontal="right" vertical="center"/>
    </xf>
    <xf numFmtId="4" fontId="185" fillId="45" borderId="43" applyNumberFormat="0" applyProtection="0">
      <alignment horizontal="left" vertical="center" indent="1"/>
    </xf>
    <xf numFmtId="4" fontId="189" fillId="47" borderId="45" applyNumberFormat="0" applyProtection="0">
      <alignment horizontal="left" vertical="center" indent="1"/>
    </xf>
    <xf numFmtId="4" fontId="190" fillId="44" borderId="43" applyNumberFormat="0" applyProtection="0">
      <alignment horizontal="right" vertical="center"/>
    </xf>
    <xf numFmtId="0" fontId="191" fillId="0" borderId="46"/>
    <xf numFmtId="0" fontId="192" fillId="69" borderId="47"/>
    <xf numFmtId="0" fontId="184" fillId="1" borderId="5" applyNumberFormat="0" applyFont="0" applyAlignment="0">
      <alignment horizontal="center"/>
    </xf>
    <xf numFmtId="0" fontId="193" fillId="0" borderId="0" applyNumberFormat="0" applyFill="0" applyBorder="0" applyAlignment="0" applyProtection="0"/>
    <xf numFmtId="0" fontId="133" fillId="0" borderId="18"/>
    <xf numFmtId="0" fontId="194" fillId="0" borderId="0" applyNumberFormat="0" applyFill="0" applyBorder="0" applyAlignment="0" applyProtection="0">
      <alignment vertical="top"/>
      <protection locked="0"/>
    </xf>
    <xf numFmtId="3" fontId="15" fillId="0" borderId="0"/>
    <xf numFmtId="0" fontId="195" fillId="0" borderId="0" applyNumberFormat="0" applyFill="0" applyBorder="0" applyAlignment="0">
      <alignment horizontal="center"/>
    </xf>
    <xf numFmtId="0" fontId="2" fillId="70" borderId="0"/>
    <xf numFmtId="307" fontId="88" fillId="0" borderId="0"/>
    <xf numFmtId="308" fontId="39" fillId="0" borderId="0" applyBorder="0" applyAlignment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1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1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309" fontId="36" fillId="0" borderId="0" applyFont="0" applyFill="0" applyBorder="0" applyAlignment="0" applyProtection="0"/>
    <xf numFmtId="309" fontId="36" fillId="0" borderId="0" applyFont="0" applyFill="0" applyBorder="0" applyAlignment="0" applyProtection="0"/>
    <xf numFmtId="3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181" fontId="15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0" fontId="36" fillId="0" borderId="0" applyFont="0" applyFill="0" applyBorder="0" applyAlignment="0" applyProtection="0"/>
    <xf numFmtId="214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207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212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15" fillId="0" borderId="0" applyFont="0" applyFill="0" applyBorder="0" applyAlignment="0" applyProtection="0"/>
    <xf numFmtId="181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3" fontId="15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0" fontId="196" fillId="0" borderId="0"/>
    <xf numFmtId="3" fontId="86" fillId="0" borderId="0" applyNumberFormat="0" applyFill="0" applyBorder="0" applyAlignment="0" applyProtection="0">
      <alignment vertical="center"/>
    </xf>
    <xf numFmtId="0" fontId="160" fillId="0" borderId="0"/>
    <xf numFmtId="0" fontId="87" fillId="0" borderId="48"/>
    <xf numFmtId="40" fontId="197" fillId="0" borderId="0" applyBorder="0">
      <alignment horizontal="right"/>
    </xf>
    <xf numFmtId="0" fontId="198" fillId="0" borderId="0"/>
    <xf numFmtId="310" fontId="17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0" fontId="17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5" fontId="2" fillId="0" borderId="4">
      <alignment horizontal="right" vertical="center"/>
    </xf>
    <xf numFmtId="316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6" fontId="166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6" fontId="166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0" fontId="17" fillId="0" borderId="4">
      <alignment horizontal="right" vertical="center"/>
    </xf>
    <xf numFmtId="318" fontId="3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3" fontId="61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14" fontId="16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15" fontId="2" fillId="0" borderId="4">
      <alignment horizontal="right" vertical="center"/>
    </xf>
    <xf numFmtId="308" fontId="166" fillId="0" borderId="4">
      <alignment horizontal="right" vertical="center"/>
    </xf>
    <xf numFmtId="308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7" fontId="17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7" fontId="17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9" fontId="104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08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318" fontId="3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2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321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22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11" fontId="166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24" fontId="3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2" fontId="19" fillId="0" borderId="4">
      <alignment horizontal="right" vertical="center"/>
    </xf>
    <xf numFmtId="313" fontId="61" fillId="0" borderId="4">
      <alignment horizontal="right" vertical="center"/>
    </xf>
    <xf numFmtId="310" fontId="17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0" fontId="17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323" fontId="166" fillId="0" borderId="4">
      <alignment horizontal="right" vertical="center"/>
    </xf>
    <xf numFmtId="248" fontId="170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0" fontId="17" fillId="0" borderId="4">
      <alignment horizontal="right" vertical="center"/>
    </xf>
    <xf numFmtId="248" fontId="170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1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0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9" fontId="104" fillId="0" borderId="4">
      <alignment horizontal="right" vertical="center"/>
    </xf>
    <xf numFmtId="313" fontId="61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299" fontId="17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2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14" fontId="166" fillId="0" borderId="4">
      <alignment horizontal="right" vertical="center"/>
    </xf>
    <xf numFmtId="311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2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180" fontId="17" fillId="0" borderId="4">
      <alignment horizontal="right" vertical="center"/>
    </xf>
    <xf numFmtId="321" fontId="17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3" fontId="61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312" fontId="19" fillId="0" borderId="4">
      <alignment horizontal="right" vertical="center"/>
    </xf>
    <xf numFmtId="247" fontId="19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3" fontId="61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247" fontId="19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248" fontId="170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314" fontId="166" fillId="0" borderId="4">
      <alignment horizontal="right" vertical="center"/>
    </xf>
    <xf numFmtId="0" fontId="77" fillId="0" borderId="23"/>
    <xf numFmtId="0" fontId="73" fillId="0" borderId="23"/>
    <xf numFmtId="0" fontId="199" fillId="0" borderId="0" applyBorder="0" applyProtection="0">
      <alignment vertical="center"/>
    </xf>
    <xf numFmtId="273" fontId="199" fillId="0" borderId="14" applyBorder="0" applyProtection="0">
      <alignment horizontal="right" vertical="center"/>
    </xf>
    <xf numFmtId="0" fontId="200" fillId="71" borderId="0" applyBorder="0" applyProtection="0">
      <alignment horizontal="centerContinuous" vertical="center"/>
    </xf>
    <xf numFmtId="0" fontId="200" fillId="72" borderId="14" applyBorder="0" applyProtection="0">
      <alignment horizontal="centerContinuous" vertical="center"/>
    </xf>
    <xf numFmtId="0" fontId="201" fillId="0" borderId="0" applyFill="0" applyBorder="0" applyProtection="0">
      <alignment horizontal="left"/>
    </xf>
    <xf numFmtId="0" fontId="132" fillId="0" borderId="21" applyFill="0" applyBorder="0" applyProtection="0">
      <alignment horizontal="left" vertical="top"/>
    </xf>
    <xf numFmtId="325" fontId="46" fillId="0" borderId="9" applyNumberFormat="0" applyFont="0" applyFill="0" applyAlignment="0" applyProtection="0">
      <alignment horizontal="right"/>
    </xf>
    <xf numFmtId="238" fontId="102" fillId="0" borderId="12">
      <protection hidden="1"/>
    </xf>
    <xf numFmtId="0" fontId="202" fillId="0" borderId="0">
      <alignment horizontal="center" vertical="center" wrapText="1"/>
    </xf>
    <xf numFmtId="0" fontId="45" fillId="0" borderId="49" applyBorder="0">
      <alignment vertical="justify"/>
    </xf>
    <xf numFmtId="49" fontId="37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6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327" fontId="2" fillId="0" borderId="0" applyFill="0" applyBorder="0" applyAlignment="0"/>
    <xf numFmtId="0" fontId="45" fillId="0" borderId="49" applyBorder="0">
      <alignment vertical="justify"/>
    </xf>
    <xf numFmtId="181" fontId="17" fillId="0" borderId="4">
      <alignment horizontal="center"/>
    </xf>
    <xf numFmtId="0" fontId="82" fillId="0" borderId="0" applyNumberFormat="0" applyFill="0" applyBorder="0" applyAlignment="0" applyProtection="0"/>
    <xf numFmtId="314" fontId="166" fillId="0" borderId="4">
      <alignment horizontal="center"/>
    </xf>
    <xf numFmtId="314" fontId="166" fillId="0" borderId="4">
      <alignment horizontal="center"/>
    </xf>
    <xf numFmtId="314" fontId="166" fillId="0" borderId="4">
      <alignment horizontal="center"/>
    </xf>
    <xf numFmtId="314" fontId="166" fillId="0" borderId="4">
      <alignment horizontal="center"/>
    </xf>
    <xf numFmtId="0" fontId="26" fillId="0" borderId="0">
      <alignment vertical="center" wrapText="1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5" fillId="0" borderId="50"/>
    <xf numFmtId="0" fontId="135" fillId="0" borderId="50"/>
    <xf numFmtId="0" fontId="135" fillId="0" borderId="5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6" fillId="0" borderId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203" fillId="0" borderId="11" applyNumberFormat="0" applyBorder="0" applyAlignment="0"/>
    <xf numFmtId="0" fontId="204" fillId="0" borderId="0" applyFont="0">
      <alignment horizontal="centerContinuous"/>
    </xf>
    <xf numFmtId="0" fontId="205" fillId="0" borderId="0" applyFill="0" applyBorder="0" applyProtection="0">
      <alignment horizontal="left" vertical="top"/>
    </xf>
    <xf numFmtId="0" fontId="206" fillId="0" borderId="9">
      <alignment horizontal="center" vertical="center" wrapText="1"/>
    </xf>
    <xf numFmtId="0" fontId="207" fillId="0" borderId="51" applyBorder="0" applyAlignment="0">
      <alignment horizontal="center"/>
    </xf>
    <xf numFmtId="40" fontId="7" fillId="0" borderId="0"/>
    <xf numFmtId="0" fontId="208" fillId="52" borderId="0"/>
    <xf numFmtId="0" fontId="209" fillId="52" borderId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Border="0" applyProtection="0">
      <alignment horizontal="center" vertical="center"/>
    </xf>
    <xf numFmtId="0" fontId="212" fillId="0" borderId="0" applyNumberFormat="0" applyProtection="0">
      <alignment horizontal="center" vertical="center"/>
    </xf>
    <xf numFmtId="0" fontId="213" fillId="0" borderId="0" applyNumberFormat="0" applyProtection="0">
      <alignment horizontal="center" vertical="center"/>
    </xf>
    <xf numFmtId="0" fontId="214" fillId="5" borderId="0" applyFont="0"/>
    <xf numFmtId="37" fontId="88" fillId="0" borderId="0" applyNumberFormat="0" applyBorder="0" applyAlignment="0"/>
    <xf numFmtId="0" fontId="13" fillId="0" borderId="0" applyNumberFormat="0" applyBorder="0" applyAlignment="0"/>
    <xf numFmtId="38" fontId="2" fillId="0" borderId="5" applyNumberFormat="0" applyFont="0" applyFill="0" applyAlignment="0" applyProtection="0"/>
    <xf numFmtId="38" fontId="2" fillId="0" borderId="52" applyNumberFormat="0" applyFont="0" applyFill="0" applyAlignment="0" applyProtection="0"/>
    <xf numFmtId="38" fontId="2" fillId="0" borderId="5" applyNumberFormat="0" applyFont="0" applyFill="0" applyAlignment="0" applyProtection="0"/>
    <xf numFmtId="38" fontId="2" fillId="0" borderId="40" applyNumberFormat="0" applyFont="0" applyFill="0" applyAlignment="0" applyProtection="0"/>
    <xf numFmtId="0" fontId="2" fillId="0" borderId="49" applyNumberFormat="0" applyFont="0" applyFill="0" applyAlignment="0" applyProtection="0"/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0" fontId="2" fillId="0" borderId="49" applyNumberFormat="0" applyFont="0" applyFill="0" applyAlignment="0" applyProtection="0"/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0" fontId="2" fillId="0" borderId="49" applyNumberFormat="0" applyFont="0" applyFill="0" applyAlignment="0" applyProtection="0"/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0" fontId="2" fillId="0" borderId="49" applyNumberFormat="0" applyFont="0" applyFill="0" applyAlignment="0" applyProtection="0"/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328" fontId="2" fillId="0" borderId="52">
      <protection locked="0"/>
    </xf>
    <xf numFmtId="0" fontId="17" fillId="0" borderId="0"/>
    <xf numFmtId="0" fontId="157" fillId="0" borderId="53"/>
    <xf numFmtId="0" fontId="139" fillId="0" borderId="53"/>
    <xf numFmtId="0" fontId="157" fillId="0" borderId="23"/>
    <xf numFmtId="0" fontId="139" fillId="0" borderId="23"/>
    <xf numFmtId="0" fontId="153" fillId="0" borderId="54">
      <alignment horizontal="center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2" fillId="0" borderId="0"/>
    <xf numFmtId="0" fontId="16" fillId="4" borderId="0"/>
    <xf numFmtId="0" fontId="16" fillId="4" borderId="0"/>
    <xf numFmtId="188" fontId="33" fillId="0" borderId="0" applyFont="0" applyFill="0" applyBorder="0" applyAlignment="0" applyProtection="0"/>
    <xf numFmtId="0" fontId="16" fillId="4" borderId="0"/>
    <xf numFmtId="329" fontId="150" fillId="0" borderId="0" applyFont="0" applyFill="0" applyBorder="0" applyAlignment="0" applyProtection="0"/>
    <xf numFmtId="0" fontId="33" fillId="0" borderId="0"/>
    <xf numFmtId="40" fontId="215" fillId="0" borderId="2" applyFont="0" applyFill="0" applyBorder="0" applyAlignment="0" applyProtection="0"/>
    <xf numFmtId="6" fontId="38" fillId="0" borderId="0" applyFont="0" applyFill="0" applyBorder="0" applyAlignment="0" applyProtection="0"/>
    <xf numFmtId="330" fontId="17" fillId="0" borderId="0" applyFont="0" applyFill="0" applyBorder="0" applyAlignment="0" applyProtection="0"/>
    <xf numFmtId="0" fontId="140" fillId="0" borderId="34">
      <alignment horizontal="center"/>
    </xf>
    <xf numFmtId="0" fontId="17" fillId="0" borderId="2"/>
    <xf numFmtId="331" fontId="17" fillId="0" borderId="0"/>
    <xf numFmtId="332" fontId="170" fillId="0" borderId="0"/>
    <xf numFmtId="332" fontId="170" fillId="0" borderId="0"/>
    <xf numFmtId="326" fontId="166" fillId="0" borderId="0"/>
    <xf numFmtId="326" fontId="166" fillId="0" borderId="0"/>
    <xf numFmtId="326" fontId="166" fillId="0" borderId="0"/>
    <xf numFmtId="326" fontId="166" fillId="0" borderId="0"/>
    <xf numFmtId="333" fontId="17" fillId="0" borderId="2"/>
    <xf numFmtId="334" fontId="170" fillId="0" borderId="2"/>
    <xf numFmtId="334" fontId="170" fillId="0" borderId="2"/>
    <xf numFmtId="327" fontId="166" fillId="0" borderId="2"/>
    <xf numFmtId="327" fontId="166" fillId="0" borderId="2"/>
    <xf numFmtId="327" fontId="166" fillId="0" borderId="2"/>
    <xf numFmtId="327" fontId="166" fillId="0" borderId="2"/>
    <xf numFmtId="3" fontId="17" fillId="60" borderId="28">
      <alignment horizontal="right" vertical="top" wrapText="1"/>
    </xf>
    <xf numFmtId="0" fontId="216" fillId="0" borderId="0"/>
    <xf numFmtId="0" fontId="18" fillId="0" borderId="0"/>
    <xf numFmtId="3" fontId="166" fillId="0" borderId="0" applyNumberFormat="0" applyBorder="0" applyAlignment="0" applyProtection="0">
      <alignment horizontal="centerContinuous"/>
      <protection locked="0"/>
    </xf>
    <xf numFmtId="3" fontId="47" fillId="0" borderId="0">
      <protection locked="0"/>
    </xf>
    <xf numFmtId="0" fontId="216" fillId="0" borderId="0"/>
    <xf numFmtId="286" fontId="217" fillId="73" borderId="1">
      <alignment vertical="top"/>
    </xf>
    <xf numFmtId="0" fontId="218" fillId="74" borderId="2">
      <alignment horizontal="left" vertical="center"/>
    </xf>
    <xf numFmtId="335" fontId="219" fillId="75" borderId="1"/>
    <xf numFmtId="5" fontId="220" fillId="0" borderId="1">
      <alignment horizontal="left" vertical="top"/>
    </xf>
    <xf numFmtId="0" fontId="221" fillId="76" borderId="0">
      <alignment horizontal="left" vertical="center"/>
    </xf>
    <xf numFmtId="0" fontId="222" fillId="0" borderId="6" applyBorder="0">
      <alignment horizontal="fill"/>
    </xf>
    <xf numFmtId="5" fontId="223" fillId="0" borderId="3">
      <alignment horizontal="left" vertical="top"/>
    </xf>
    <xf numFmtId="0" fontId="224" fillId="0" borderId="55">
      <alignment horizontal="left" vertic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6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187" fontId="110" fillId="0" borderId="0" applyFont="0" applyFill="0" applyBorder="0" applyAlignment="0" applyProtection="0"/>
    <xf numFmtId="338" fontId="110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ont="0" applyFill="0" applyBorder="0" applyProtection="0">
      <alignment horizontal="center" vertical="center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9" fontId="39" fillId="0" borderId="0" applyBorder="0"/>
    <xf numFmtId="340" fontId="21" fillId="0" borderId="0" applyBorder="0"/>
    <xf numFmtId="340" fontId="21" fillId="0" borderId="0" applyBorder="0"/>
    <xf numFmtId="340" fontId="21" fillId="0" borderId="0" applyBorder="0"/>
    <xf numFmtId="341" fontId="21" fillId="0" borderId="0" applyBorder="0" applyAlignment="0"/>
    <xf numFmtId="339" fontId="39" fillId="0" borderId="0" applyBorder="0"/>
    <xf numFmtId="340" fontId="21" fillId="0" borderId="0" applyBorder="0"/>
    <xf numFmtId="340" fontId="21" fillId="0" borderId="0" applyBorder="0"/>
    <xf numFmtId="340" fontId="21" fillId="0" borderId="0" applyBorder="0"/>
    <xf numFmtId="0" fontId="227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0" fontId="46" fillId="77" borderId="56" applyNumberFormat="0" applyBorder="0" applyAlignment="0">
      <alignment horizontal="center"/>
    </xf>
    <xf numFmtId="342" fontId="151" fillId="0" borderId="1" applyFont="0" applyBorder="0" applyAlignment="0">
      <alignment horizontal="center" vertical="center"/>
    </xf>
    <xf numFmtId="0" fontId="17" fillId="0" borderId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28" fillId="0" borderId="0" applyFont="0" applyFill="0" applyBorder="0" applyAlignment="0" applyProtection="0"/>
    <xf numFmtId="0" fontId="228" fillId="0" borderId="0" applyFont="0" applyFill="0" applyBorder="0" applyAlignment="0" applyProtection="0"/>
    <xf numFmtId="0" fontId="39" fillId="0" borderId="0">
      <alignment vertical="center"/>
    </xf>
    <xf numFmtId="40" fontId="229" fillId="0" borderId="0" applyFont="0" applyFill="0" applyBorder="0" applyAlignment="0" applyProtection="0"/>
    <xf numFmtId="38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0" fontId="229" fillId="0" borderId="0" applyFont="0" applyFill="0" applyBorder="0" applyAlignment="0" applyProtection="0"/>
    <xf numFmtId="9" fontId="230" fillId="0" borderId="0" applyBorder="0" applyAlignment="0" applyProtection="0"/>
    <xf numFmtId="0" fontId="231" fillId="0" borderId="0"/>
    <xf numFmtId="0" fontId="231" fillId="0" borderId="0"/>
    <xf numFmtId="343" fontId="232" fillId="0" borderId="0" applyFont="0" applyFill="0" applyBorder="0" applyAlignment="0" applyProtection="0"/>
    <xf numFmtId="344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2" fillId="0" borderId="0" applyFont="0" applyFill="0" applyBorder="0" applyAlignment="0" applyProtection="0"/>
    <xf numFmtId="338" fontId="2" fillId="0" borderId="0" applyFont="0" applyFill="0" applyBorder="0" applyAlignment="0" applyProtection="0"/>
    <xf numFmtId="0" fontId="171" fillId="0" borderId="0"/>
    <xf numFmtId="0" fontId="233" fillId="0" borderId="0"/>
    <xf numFmtId="0" fontId="15" fillId="0" borderId="0"/>
    <xf numFmtId="170" fontId="33" fillId="0" borderId="0" applyFont="0" applyFill="0" applyBorder="0" applyAlignment="0" applyProtection="0"/>
    <xf numFmtId="345" fontId="15" fillId="0" borderId="0" applyFont="0" applyFill="0" applyBorder="0" applyAlignment="0" applyProtection="0"/>
    <xf numFmtId="309" fontId="15" fillId="0" borderId="0" applyFont="0" applyFill="0" applyBorder="0" applyAlignment="0" applyProtection="0"/>
    <xf numFmtId="168" fontId="234" fillId="0" borderId="0" applyFont="0" applyFill="0" applyBorder="0" applyAlignment="0" applyProtection="0"/>
    <xf numFmtId="0" fontId="17" fillId="0" borderId="0"/>
    <xf numFmtId="193" fontId="235" fillId="0" borderId="0" applyFont="0" applyFill="0" applyBorder="0" applyAlignment="0" applyProtection="0"/>
    <xf numFmtId="210" fontId="23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346" fontId="29" fillId="0" borderId="0" applyFont="0" applyFill="0" applyBorder="0" applyAlignment="0" applyProtection="0"/>
    <xf numFmtId="237" fontId="234" fillId="0" borderId="0" applyFont="0" applyFill="0" applyBorder="0" applyAlignment="0" applyProtection="0"/>
    <xf numFmtId="0" fontId="236" fillId="0" borderId="0" applyNumberFormat="0" applyFill="0" applyBorder="0" applyAlignment="0" applyProtection="0">
      <alignment vertical="top"/>
      <protection locked="0"/>
    </xf>
    <xf numFmtId="44" fontId="235" fillId="0" borderId="0" applyFont="0" applyFill="0" applyBorder="0" applyAlignment="0" applyProtection="0"/>
    <xf numFmtId="42" fontId="235" fillId="0" borderId="0" applyFont="0" applyFill="0" applyBorder="0" applyAlignment="0" applyProtection="0"/>
    <xf numFmtId="0" fontId="237" fillId="0" borderId="0" applyNumberFormat="0" applyFill="0" applyBorder="0" applyAlignment="0" applyProtection="0">
      <alignment vertical="top"/>
      <protection locked="0"/>
    </xf>
    <xf numFmtId="287" fontId="238" fillId="0" borderId="4">
      <alignment horizontal="center"/>
    </xf>
    <xf numFmtId="0" fontId="240" fillId="0" borderId="0"/>
    <xf numFmtId="43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170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5" fillId="2" borderId="0" xfId="4" applyFont="1" applyFill="1"/>
    <xf numFmtId="171" fontId="5" fillId="2" borderId="0" xfId="1" applyNumberFormat="1" applyFont="1" applyFill="1"/>
    <xf numFmtId="0" fontId="4" fillId="2" borderId="0" xfId="3" applyFont="1" applyFill="1" applyAlignment="1" applyProtection="1">
      <alignment horizontal="center" vertical="top"/>
      <protection locked="0"/>
    </xf>
    <xf numFmtId="0" fontId="9" fillId="2" borderId="0" xfId="5" applyFont="1" applyFill="1"/>
    <xf numFmtId="0" fontId="9" fillId="2" borderId="9" xfId="5" applyFont="1" applyFill="1" applyBorder="1" applyAlignment="1">
      <alignment horizontal="center"/>
    </xf>
    <xf numFmtId="43" fontId="9" fillId="2" borderId="9" xfId="1" applyNumberFormat="1" applyFont="1" applyFill="1" applyBorder="1"/>
    <xf numFmtId="171" fontId="9" fillId="2" borderId="9" xfId="5" applyNumberFormat="1" applyFont="1" applyFill="1" applyBorder="1"/>
    <xf numFmtId="171" fontId="9" fillId="2" borderId="9" xfId="1" applyNumberFormat="1" applyFont="1" applyFill="1" applyBorder="1"/>
    <xf numFmtId="171" fontId="10" fillId="3" borderId="10" xfId="5" applyNumberFormat="1" applyFont="1" applyFill="1" applyBorder="1"/>
    <xf numFmtId="0" fontId="10" fillId="2" borderId="0" xfId="5" applyFont="1" applyFill="1"/>
    <xf numFmtId="171" fontId="9" fillId="2" borderId="11" xfId="5" applyNumberFormat="1" applyFont="1" applyFill="1" applyBorder="1"/>
    <xf numFmtId="43" fontId="5" fillId="2" borderId="7" xfId="4" applyNumberFormat="1" applyFont="1" applyFill="1" applyBorder="1"/>
    <xf numFmtId="0" fontId="5" fillId="2" borderId="0" xfId="4" applyFont="1" applyFill="1" applyAlignment="1">
      <alignment horizontal="center"/>
    </xf>
    <xf numFmtId="171" fontId="5" fillId="2" borderId="10" xfId="4" applyNumberFormat="1" applyFont="1" applyFill="1" applyBorder="1"/>
    <xf numFmtId="171" fontId="9" fillId="3" borderId="9" xfId="5" applyNumberFormat="1" applyFont="1" applyFill="1" applyBorder="1"/>
    <xf numFmtId="43" fontId="9" fillId="3" borderId="9" xfId="5" applyNumberFormat="1" applyFont="1" applyFill="1" applyBorder="1"/>
    <xf numFmtId="0" fontId="9" fillId="3" borderId="2" xfId="5" applyFont="1" applyFill="1" applyBorder="1"/>
    <xf numFmtId="171" fontId="9" fillId="2" borderId="10" xfId="5" applyNumberFormat="1" applyFont="1" applyFill="1" applyBorder="1"/>
    <xf numFmtId="171" fontId="9" fillId="3" borderId="2" xfId="5" applyNumberFormat="1" applyFont="1" applyFill="1" applyBorder="1"/>
    <xf numFmtId="0" fontId="239" fillId="2" borderId="0" xfId="4" applyFont="1" applyFill="1"/>
    <xf numFmtId="0" fontId="14" fillId="2" borderId="0" xfId="4" applyFont="1" applyFill="1"/>
    <xf numFmtId="0" fontId="14" fillId="2" borderId="0" xfId="4" applyFont="1" applyFill="1" applyAlignment="1"/>
    <xf numFmtId="0" fontId="13" fillId="2" borderId="9" xfId="5" applyFont="1" applyFill="1" applyBorder="1" applyAlignment="1">
      <alignment horizontal="center"/>
    </xf>
    <xf numFmtId="43" fontId="13" fillId="2" borderId="9" xfId="1" applyNumberFormat="1" applyFont="1" applyFill="1" applyBorder="1"/>
    <xf numFmtId="171" fontId="13" fillId="2" borderId="9" xfId="5" applyNumberFormat="1" applyFont="1" applyFill="1" applyBorder="1"/>
    <xf numFmtId="171" fontId="13" fillId="2" borderId="9" xfId="1" applyNumberFormat="1" applyFont="1" applyFill="1" applyBorder="1"/>
    <xf numFmtId="171" fontId="239" fillId="2" borderId="0" xfId="1" applyNumberFormat="1" applyFont="1" applyFill="1"/>
    <xf numFmtId="0" fontId="242" fillId="80" borderId="2" xfId="4815" applyFont="1" applyFill="1" applyBorder="1" applyAlignment="1" applyProtection="1"/>
    <xf numFmtId="0" fontId="243" fillId="81" borderId="1" xfId="4815" applyFont="1" applyFill="1" applyBorder="1" applyAlignment="1" applyProtection="1">
      <alignment horizontal="center" vertical="center" wrapText="1"/>
    </xf>
    <xf numFmtId="0" fontId="243" fillId="0" borderId="1" xfId="4815" applyFont="1" applyFill="1" applyBorder="1" applyAlignment="1" applyProtection="1">
      <alignment horizontal="center" vertical="center" wrapText="1"/>
    </xf>
    <xf numFmtId="0" fontId="243" fillId="78" borderId="1" xfId="4815" applyFont="1" applyFill="1" applyBorder="1" applyAlignment="1" applyProtection="1">
      <alignment horizontal="center" vertical="center" wrapText="1"/>
    </xf>
    <xf numFmtId="0" fontId="243" fillId="0" borderId="57" xfId="4815" applyFont="1" applyFill="1" applyBorder="1" applyAlignment="1" applyProtection="1">
      <alignment horizontal="center" vertical="center" wrapText="1"/>
    </xf>
    <xf numFmtId="0" fontId="243" fillId="0" borderId="40" xfId="4815" applyFont="1" applyFill="1" applyBorder="1" applyAlignment="1" applyProtection="1">
      <alignment horizontal="center" vertical="center" wrapText="1"/>
    </xf>
    <xf numFmtId="9" fontId="243" fillId="0" borderId="1" xfId="4815" applyNumberFormat="1" applyFont="1" applyFill="1" applyBorder="1" applyAlignment="1" applyProtection="1">
      <alignment horizontal="center" vertical="center" wrapText="1"/>
    </xf>
    <xf numFmtId="0" fontId="243" fillId="3" borderId="1" xfId="4815" applyFont="1" applyFill="1" applyBorder="1" applyAlignment="1" applyProtection="1">
      <alignment horizontal="center" vertical="center" wrapText="1"/>
    </xf>
    <xf numFmtId="171" fontId="249" fillId="82" borderId="2" xfId="4816" applyNumberFormat="1" applyFont="1" applyFill="1" applyBorder="1" applyAlignment="1" applyProtection="1"/>
    <xf numFmtId="0" fontId="243" fillId="82" borderId="2" xfId="4815" applyFont="1" applyFill="1" applyBorder="1" applyAlignment="1" applyProtection="1">
      <alignment wrapText="1"/>
    </xf>
    <xf numFmtId="171" fontId="243" fillId="82" borderId="2" xfId="4816" applyNumberFormat="1" applyFont="1" applyFill="1" applyBorder="1" applyAlignment="1" applyProtection="1"/>
    <xf numFmtId="171" fontId="247" fillId="82" borderId="2" xfId="4816" applyNumberFormat="1" applyFont="1" applyFill="1" applyBorder="1" applyAlignment="1" applyProtection="1"/>
    <xf numFmtId="171" fontId="246" fillId="82" borderId="2" xfId="4816" applyNumberFormat="1" applyFont="1" applyFill="1" applyBorder="1" applyAlignment="1" applyProtection="1"/>
    <xf numFmtId="0" fontId="243" fillId="82" borderId="2" xfId="4815" applyFont="1" applyFill="1" applyBorder="1" applyAlignment="1" applyProtection="1"/>
    <xf numFmtId="0" fontId="246" fillId="82" borderId="2" xfId="4815" applyFont="1" applyFill="1" applyBorder="1" applyAlignment="1" applyProtection="1"/>
    <xf numFmtId="171" fontId="241" fillId="82" borderId="2" xfId="4816" applyNumberFormat="1" applyFont="1" applyFill="1" applyBorder="1" applyAlignment="1" applyProtection="1"/>
    <xf numFmtId="0" fontId="243" fillId="82" borderId="2" xfId="4815" applyFont="1" applyFill="1" applyBorder="1" applyAlignment="1" applyProtection="1">
      <alignment vertical="center" wrapText="1"/>
    </xf>
    <xf numFmtId="0" fontId="242" fillId="0" borderId="0" xfId="4815" applyFont="1" applyAlignment="1" applyProtection="1"/>
    <xf numFmtId="171" fontId="242" fillId="82" borderId="0" xfId="4815" applyNumberFormat="1" applyFont="1" applyFill="1" applyAlignment="1" applyProtection="1"/>
    <xf numFmtId="172" fontId="242" fillId="0" borderId="0" xfId="7" applyFont="1" applyAlignment="1" applyProtection="1"/>
    <xf numFmtId="171" fontId="250" fillId="82" borderId="0" xfId="4815" applyNumberFormat="1" applyFont="1" applyFill="1" applyAlignment="1" applyProtection="1"/>
    <xf numFmtId="43" fontId="242" fillId="0" borderId="0" xfId="4815" applyNumberFormat="1" applyFont="1" applyAlignment="1" applyProtection="1"/>
    <xf numFmtId="171" fontId="249" fillId="82" borderId="2" xfId="4815" applyNumberFormat="1" applyFont="1" applyFill="1" applyBorder="1" applyAlignment="1" applyProtection="1"/>
    <xf numFmtId="0" fontId="241" fillId="0" borderId="0" xfId="4815" applyFont="1" applyAlignment="1" applyProtection="1"/>
    <xf numFmtId="0" fontId="241" fillId="82" borderId="2" xfId="4815" applyFont="1" applyFill="1" applyBorder="1" applyAlignment="1" applyProtection="1"/>
    <xf numFmtId="0" fontId="242" fillId="80" borderId="0" xfId="4815" applyFont="1" applyFill="1" applyAlignment="1" applyProtection="1"/>
    <xf numFmtId="171" fontId="242" fillId="0" borderId="0" xfId="4815" applyNumberFormat="1" applyFont="1" applyAlignment="1" applyProtection="1"/>
    <xf numFmtId="171" fontId="242" fillId="3" borderId="2" xfId="1" applyNumberFormat="1" applyFont="1" applyFill="1" applyBorder="1" applyAlignment="1" applyProtection="1">
      <protection locked="0"/>
    </xf>
    <xf numFmtId="43" fontId="242" fillId="0" borderId="0" xfId="1" applyFont="1" applyAlignment="1" applyProtection="1"/>
    <xf numFmtId="0" fontId="250" fillId="0" borderId="0" xfId="1891" applyFont="1"/>
    <xf numFmtId="0" fontId="249" fillId="0" borderId="0" xfId="1891" applyFont="1" applyAlignment="1">
      <alignment horizontal="center"/>
    </xf>
    <xf numFmtId="0" fontId="251" fillId="0" borderId="0" xfId="1891" applyFont="1" applyAlignment="1">
      <alignment horizontal="center"/>
    </xf>
    <xf numFmtId="9" fontId="249" fillId="0" borderId="0" xfId="1891" applyNumberFormat="1" applyFont="1" applyAlignment="1">
      <alignment horizontal="center"/>
    </xf>
    <xf numFmtId="0" fontId="250" fillId="0" borderId="0" xfId="1891" applyFont="1" applyAlignment="1">
      <alignment horizontal="left"/>
    </xf>
    <xf numFmtId="14" fontId="250" fillId="78" borderId="0" xfId="1891" applyNumberFormat="1" applyFont="1" applyFill="1"/>
    <xf numFmtId="14" fontId="250" fillId="0" borderId="0" xfId="4818" applyNumberFormat="1" applyFont="1"/>
    <xf numFmtId="171" fontId="249" fillId="2" borderId="0" xfId="1891" applyNumberFormat="1" applyFont="1" applyFill="1"/>
    <xf numFmtId="171" fontId="250" fillId="0" borderId="2" xfId="4818" applyNumberFormat="1" applyFont="1" applyBorder="1"/>
    <xf numFmtId="171" fontId="249" fillId="83" borderId="2" xfId="1891" applyNumberFormat="1" applyFont="1" applyFill="1" applyBorder="1"/>
    <xf numFmtId="171" fontId="250" fillId="0" borderId="0" xfId="1891" applyNumberFormat="1" applyFont="1"/>
    <xf numFmtId="0" fontId="250" fillId="0" borderId="0" xfId="1891" applyFont="1" applyAlignment="1">
      <alignment horizontal="center"/>
    </xf>
    <xf numFmtId="171" fontId="250" fillId="83" borderId="0" xfId="1891" applyNumberFormat="1" applyFont="1" applyFill="1"/>
    <xf numFmtId="0" fontId="249" fillId="0" borderId="2" xfId="1891" applyFont="1" applyBorder="1" applyAlignment="1">
      <alignment horizontal="center" vertical="center" wrapText="1"/>
    </xf>
    <xf numFmtId="0" fontId="250" fillId="0" borderId="2" xfId="1891" applyFont="1" applyBorder="1"/>
    <xf numFmtId="347" fontId="242" fillId="82" borderId="2" xfId="4818" applyNumberFormat="1" applyFont="1" applyFill="1" applyBorder="1" applyAlignment="1" applyProtection="1"/>
    <xf numFmtId="347" fontId="250" fillId="0" borderId="2" xfId="4818" applyNumberFormat="1" applyFont="1" applyBorder="1"/>
    <xf numFmtId="9" fontId="250" fillId="78" borderId="2" xfId="1891" applyNumberFormat="1" applyFont="1" applyFill="1" applyBorder="1"/>
    <xf numFmtId="14" fontId="250" fillId="0" borderId="2" xfId="4818" applyNumberFormat="1" applyFont="1" applyBorder="1"/>
    <xf numFmtId="347" fontId="250" fillId="0" borderId="0" xfId="4818" applyNumberFormat="1" applyFont="1"/>
    <xf numFmtId="0" fontId="249" fillId="0" borderId="2" xfId="1891" applyFont="1" applyBorder="1"/>
    <xf numFmtId="347" fontId="249" fillId="0" borderId="2" xfId="1891" applyNumberFormat="1" applyFont="1" applyBorder="1"/>
    <xf numFmtId="0" fontId="249" fillId="0" borderId="0" xfId="1891" applyFont="1"/>
    <xf numFmtId="3" fontId="254" fillId="0" borderId="0" xfId="1891" applyNumberFormat="1" applyFont="1" applyAlignment="1">
      <alignment horizontal="center"/>
    </xf>
    <xf numFmtId="14" fontId="179" fillId="78" borderId="2" xfId="4818" applyNumberFormat="1" applyFont="1" applyFill="1" applyBorder="1"/>
    <xf numFmtId="347" fontId="250" fillId="83" borderId="2" xfId="4818" applyNumberFormat="1" applyFont="1" applyFill="1" applyBorder="1"/>
    <xf numFmtId="14" fontId="250" fillId="3" borderId="2" xfId="4818" applyNumberFormat="1" applyFont="1" applyFill="1" applyBorder="1"/>
    <xf numFmtId="9" fontId="244" fillId="78" borderId="2" xfId="2" applyFont="1" applyFill="1" applyBorder="1" applyAlignment="1" applyProtection="1">
      <alignment horizontal="center" vertical="center"/>
    </xf>
    <xf numFmtId="4" fontId="244" fillId="78" borderId="2" xfId="2" applyNumberFormat="1" applyFont="1" applyFill="1" applyBorder="1" applyAlignment="1" applyProtection="1">
      <alignment horizontal="center" vertical="center"/>
    </xf>
    <xf numFmtId="0" fontId="243" fillId="2" borderId="1" xfId="4815" applyFont="1" applyFill="1" applyBorder="1" applyAlignment="1" applyProtection="1">
      <alignment horizontal="center" vertical="center" wrapText="1"/>
      <protection locked="0"/>
    </xf>
    <xf numFmtId="0" fontId="255" fillId="0" borderId="0" xfId="1891" applyFont="1"/>
    <xf numFmtId="43" fontId="250" fillId="0" borderId="0" xfId="1891" applyNumberFormat="1" applyFont="1"/>
    <xf numFmtId="171" fontId="250" fillId="0" borderId="0" xfId="1" applyNumberFormat="1" applyFont="1"/>
    <xf numFmtId="0" fontId="3" fillId="2" borderId="0" xfId="3" applyFont="1" applyFill="1" applyAlignment="1" applyProtection="1">
      <alignment vertical="top"/>
      <protection locked="0"/>
    </xf>
    <xf numFmtId="0" fontId="3" fillId="2" borderId="0" xfId="3" applyFont="1" applyFill="1" applyAlignment="1" applyProtection="1">
      <alignment vertical="top" wrapText="1"/>
      <protection locked="0"/>
    </xf>
    <xf numFmtId="0" fontId="9" fillId="84" borderId="1" xfId="5" applyFont="1" applyFill="1" applyBorder="1" applyAlignment="1">
      <alignment horizontal="center"/>
    </xf>
    <xf numFmtId="43" fontId="9" fillId="84" borderId="1" xfId="1" applyNumberFormat="1" applyFont="1" applyFill="1" applyBorder="1"/>
    <xf numFmtId="0" fontId="9" fillId="84" borderId="1" xfId="5" applyFont="1" applyFill="1" applyBorder="1"/>
    <xf numFmtId="171" fontId="9" fillId="84" borderId="1" xfId="1" applyNumberFormat="1" applyFont="1" applyFill="1" applyBorder="1"/>
    <xf numFmtId="43" fontId="12" fillId="84" borderId="1" xfId="5" applyNumberFormat="1" applyFont="1" applyFill="1" applyBorder="1"/>
    <xf numFmtId="171" fontId="12" fillId="84" borderId="1" xfId="5" applyNumberFormat="1" applyFont="1" applyFill="1" applyBorder="1"/>
    <xf numFmtId="171" fontId="9" fillId="2" borderId="0" xfId="5" applyNumberFormat="1" applyFont="1" applyFill="1"/>
    <xf numFmtId="0" fontId="9" fillId="84" borderId="9" xfId="5" applyFont="1" applyFill="1" applyBorder="1" applyAlignment="1">
      <alignment horizontal="center"/>
    </xf>
    <xf numFmtId="43" fontId="9" fillId="84" borderId="9" xfId="1" applyNumberFormat="1" applyFont="1" applyFill="1" applyBorder="1"/>
    <xf numFmtId="171" fontId="9" fillId="84" borderId="9" xfId="5" applyNumberFormat="1" applyFont="1" applyFill="1" applyBorder="1"/>
    <xf numFmtId="171" fontId="9" fillId="84" borderId="9" xfId="1" applyNumberFormat="1" applyFont="1" applyFill="1" applyBorder="1"/>
    <xf numFmtId="0" fontId="9" fillId="84" borderId="9" xfId="5" applyFont="1" applyFill="1" applyBorder="1" applyAlignment="1">
      <alignment horizontal="center" vertical="top" wrapText="1"/>
    </xf>
    <xf numFmtId="171" fontId="239" fillId="2" borderId="0" xfId="4" applyNumberFormat="1" applyFont="1" applyFill="1"/>
    <xf numFmtId="291" fontId="243" fillId="78" borderId="1" xfId="4815" applyNumberFormat="1" applyFont="1" applyFill="1" applyBorder="1" applyAlignment="1" applyProtection="1">
      <alignment horizontal="center" vertical="center" wrapText="1"/>
      <protection locked="0"/>
    </xf>
    <xf numFmtId="171" fontId="243" fillId="82" borderId="2" xfId="1" applyNumberFormat="1" applyFont="1" applyFill="1" applyBorder="1" applyAlignment="1" applyProtection="1"/>
    <xf numFmtId="43" fontId="9" fillId="2" borderId="42" xfId="5" applyNumberFormat="1" applyFont="1" applyFill="1" applyBorder="1"/>
    <xf numFmtId="0" fontId="9" fillId="2" borderId="42" xfId="5" applyFont="1" applyFill="1" applyBorder="1"/>
    <xf numFmtId="0" fontId="11" fillId="2" borderId="42" xfId="5" applyFont="1" applyFill="1" applyBorder="1"/>
    <xf numFmtId="0" fontId="13" fillId="2" borderId="42" xfId="5" applyFont="1" applyFill="1" applyBorder="1"/>
    <xf numFmtId="0" fontId="10" fillId="84" borderId="7" xfId="5" applyFont="1" applyFill="1" applyBorder="1" applyAlignment="1">
      <alignment horizontal="center"/>
    </xf>
    <xf numFmtId="43" fontId="10" fillId="84" borderId="7" xfId="5" applyNumberFormat="1" applyFont="1" applyFill="1" applyBorder="1"/>
    <xf numFmtId="43" fontId="239" fillId="2" borderId="0" xfId="4" applyNumberFormat="1" applyFont="1" applyFill="1"/>
    <xf numFmtId="0" fontId="256" fillId="2" borderId="0" xfId="3" applyFont="1" applyFill="1" applyAlignment="1" applyProtection="1">
      <alignment horizontal="left" vertical="center" wrapText="1"/>
      <protection locked="0"/>
    </xf>
    <xf numFmtId="0" fontId="239" fillId="2" borderId="0" xfId="4" applyFont="1" applyFill="1" applyAlignment="1">
      <alignment horizontal="center"/>
    </xf>
    <xf numFmtId="0" fontId="242" fillId="80" borderId="2" xfId="4815" applyFont="1" applyFill="1" applyBorder="1" applyAlignment="1" applyProtection="1">
      <alignment horizontal="center"/>
    </xf>
    <xf numFmtId="0" fontId="242" fillId="2" borderId="2" xfId="4815" applyFont="1" applyFill="1" applyBorder="1" applyAlignment="1" applyProtection="1">
      <protection locked="0"/>
    </xf>
    <xf numFmtId="0" fontId="242" fillId="2" borderId="2" xfId="4815" applyFont="1" applyFill="1" applyBorder="1" applyAlignment="1" applyProtection="1">
      <alignment horizontal="left"/>
      <protection locked="0"/>
    </xf>
    <xf numFmtId="0" fontId="242" fillId="2" borderId="2" xfId="4815" applyFont="1" applyFill="1" applyBorder="1" applyAlignment="1" applyProtection="1">
      <alignment horizontal="center"/>
      <protection locked="0"/>
    </xf>
    <xf numFmtId="171" fontId="242" fillId="2" borderId="2" xfId="1" applyNumberFormat="1" applyFont="1" applyFill="1" applyBorder="1" applyAlignment="1" applyProtection="1">
      <alignment horizontal="center"/>
      <protection locked="0"/>
    </xf>
    <xf numFmtId="0" fontId="242" fillId="0" borderId="2" xfId="4815" applyFont="1" applyFill="1" applyBorder="1" applyAlignment="1" applyProtection="1">
      <protection locked="0"/>
    </xf>
    <xf numFmtId="9" fontId="242" fillId="0" borderId="2" xfId="4815" applyNumberFormat="1" applyFont="1" applyFill="1" applyBorder="1" applyAlignment="1" applyProtection="1">
      <alignment horizontal="center" vertical="center"/>
      <protection locked="0"/>
    </xf>
    <xf numFmtId="14" fontId="242" fillId="0" borderId="7" xfId="4815" applyNumberFormat="1" applyFont="1" applyFill="1" applyBorder="1" applyAlignment="1" applyProtection="1">
      <alignment horizontal="left"/>
      <protection locked="0"/>
    </xf>
    <xf numFmtId="171" fontId="242" fillId="0" borderId="7" xfId="4815" applyNumberFormat="1" applyFont="1" applyFill="1" applyBorder="1" applyAlignment="1" applyProtection="1">
      <protection locked="0"/>
    </xf>
    <xf numFmtId="171" fontId="242" fillId="0" borderId="0" xfId="4815" applyNumberFormat="1" applyFont="1" applyFill="1" applyBorder="1" applyAlignment="1" applyProtection="1">
      <protection locked="0"/>
    </xf>
    <xf numFmtId="171" fontId="242" fillId="0" borderId="2" xfId="4815" applyNumberFormat="1" applyFont="1" applyFill="1" applyBorder="1" applyAlignment="1" applyProtection="1">
      <protection locked="0"/>
    </xf>
    <xf numFmtId="14" fontId="242" fillId="0" borderId="2" xfId="4815" applyNumberFormat="1" applyFont="1" applyFill="1" applyBorder="1" applyAlignment="1" applyProtection="1">
      <alignment horizontal="left"/>
      <protection locked="0"/>
    </xf>
    <xf numFmtId="0" fontId="242" fillId="80" borderId="2" xfId="4815" applyFont="1" applyFill="1" applyBorder="1" applyAlignment="1" applyProtection="1">
      <alignment wrapText="1"/>
      <protection locked="0"/>
    </xf>
    <xf numFmtId="9" fontId="242" fillId="80" borderId="2" xfId="4815" applyNumberFormat="1" applyFont="1" applyFill="1" applyBorder="1" applyAlignment="1" applyProtection="1">
      <alignment horizontal="center" vertical="center" wrapText="1"/>
      <protection locked="0"/>
    </xf>
    <xf numFmtId="9" fontId="242" fillId="80" borderId="2" xfId="4815" applyNumberFormat="1" applyFont="1" applyFill="1" applyBorder="1" applyAlignment="1" applyProtection="1">
      <alignment horizontal="left" vertical="center" wrapText="1"/>
      <protection locked="0"/>
    </xf>
    <xf numFmtId="171" fontId="242" fillId="80" borderId="2" xfId="4815" applyNumberFormat="1" applyFont="1" applyFill="1" applyBorder="1" applyAlignment="1" applyProtection="1">
      <alignment vertical="center"/>
      <protection locked="0"/>
    </xf>
    <xf numFmtId="171" fontId="242" fillId="80" borderId="2" xfId="4816" applyNumberFormat="1" applyFont="1" applyFill="1" applyBorder="1" applyAlignment="1" applyProtection="1">
      <alignment vertical="center"/>
      <protection locked="0"/>
    </xf>
    <xf numFmtId="171" fontId="242" fillId="80" borderId="0" xfId="4816" applyNumberFormat="1" applyFont="1" applyFill="1" applyBorder="1" applyAlignment="1" applyProtection="1">
      <alignment vertical="center"/>
      <protection locked="0"/>
    </xf>
    <xf numFmtId="0" fontId="251" fillId="0" borderId="0" xfId="1891" applyFont="1" applyAlignment="1">
      <alignment horizontal="center"/>
    </xf>
    <xf numFmtId="0" fontId="249" fillId="0" borderId="0" xfId="1891" applyFont="1" applyAlignment="1">
      <alignment horizontal="left"/>
    </xf>
    <xf numFmtId="0" fontId="249" fillId="0" borderId="0" xfId="1891" applyFont="1"/>
    <xf numFmtId="0" fontId="250" fillId="0" borderId="0" xfId="1891" applyFont="1" applyAlignment="1">
      <alignment horizontal="center"/>
    </xf>
    <xf numFmtId="0" fontId="248" fillId="0" borderId="0" xfId="4815" applyFont="1" applyAlignment="1" applyProtection="1">
      <alignment horizontal="center"/>
    </xf>
    <xf numFmtId="0" fontId="241" fillId="79" borderId="56" xfId="4815" applyFont="1" applyFill="1" applyBorder="1" applyAlignment="1" applyProtection="1">
      <alignment horizontal="center"/>
    </xf>
    <xf numFmtId="0" fontId="241" fillId="79" borderId="14" xfId="4815" applyFont="1" applyFill="1" applyBorder="1" applyAlignment="1" applyProtection="1">
      <alignment horizontal="center"/>
    </xf>
    <xf numFmtId="0" fontId="243" fillId="0" borderId="4" xfId="4815" applyFont="1" applyFill="1" applyBorder="1" applyAlignment="1" applyProtection="1">
      <alignment horizontal="center" vertical="center" wrapText="1"/>
    </xf>
    <xf numFmtId="0" fontId="243" fillId="0" borderId="5" xfId="4815" applyFont="1" applyFill="1" applyBorder="1" applyAlignment="1" applyProtection="1">
      <alignment horizontal="center" vertical="center" wrapText="1"/>
    </xf>
    <xf numFmtId="0" fontId="243" fillId="0" borderId="6" xfId="4815" applyFont="1" applyFill="1" applyBorder="1" applyAlignment="1" applyProtection="1">
      <alignment horizontal="center" vertical="center" wrapText="1"/>
    </xf>
    <xf numFmtId="0" fontId="243" fillId="82" borderId="1" xfId="4815" applyFont="1" applyFill="1" applyBorder="1" applyAlignment="1" applyProtection="1">
      <alignment horizontal="center" vertical="center" wrapText="1"/>
    </xf>
    <xf numFmtId="0" fontId="243" fillId="82" borderId="3" xfId="4815" applyFont="1" applyFill="1" applyBorder="1" applyAlignment="1" applyProtection="1">
      <alignment horizontal="center" vertical="center" wrapText="1"/>
    </xf>
    <xf numFmtId="0" fontId="243" fillId="82" borderId="7" xfId="4815" applyFont="1" applyFill="1" applyBorder="1" applyAlignment="1" applyProtection="1">
      <alignment horizontal="center" vertical="center" wrapText="1"/>
    </xf>
    <xf numFmtId="3" fontId="244" fillId="78" borderId="1" xfId="4815" applyNumberFormat="1" applyFont="1" applyFill="1" applyBorder="1" applyAlignment="1" applyProtection="1">
      <alignment horizontal="center" vertical="center"/>
      <protection locked="0"/>
    </xf>
    <xf numFmtId="3" fontId="244" fillId="78" borderId="3" xfId="4815" applyNumberFormat="1" applyFont="1" applyFill="1" applyBorder="1" applyAlignment="1" applyProtection="1">
      <alignment horizontal="center" vertical="center"/>
      <protection locked="0"/>
    </xf>
    <xf numFmtId="3" fontId="244" fillId="78" borderId="7" xfId="4815" applyNumberFormat="1" applyFont="1" applyFill="1" applyBorder="1" applyAlignment="1" applyProtection="1">
      <alignment horizontal="center" vertical="center"/>
      <protection locked="0"/>
    </xf>
    <xf numFmtId="0" fontId="242" fillId="80" borderId="2" xfId="4815" applyFont="1" applyFill="1" applyBorder="1" applyAlignment="1" applyProtection="1">
      <alignment horizontal="center"/>
    </xf>
    <xf numFmtId="0" fontId="256" fillId="2" borderId="0" xfId="3" applyFont="1" applyFill="1" applyAlignment="1" applyProtection="1">
      <alignment horizontal="left" vertical="center" wrapText="1"/>
      <protection locked="0"/>
    </xf>
    <xf numFmtId="0" fontId="239" fillId="2" borderId="0" xfId="4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257" fillId="2" borderId="0" xfId="3" applyFont="1" applyFill="1" applyAlignment="1" applyProtection="1">
      <alignment horizontal="center" vertical="top" wrapText="1"/>
      <protection locked="0"/>
    </xf>
    <xf numFmtId="0" fontId="3" fillId="2" borderId="0" xfId="3" applyFont="1" applyFill="1" applyAlignment="1" applyProtection="1">
      <alignment horizontal="center" vertical="top" wrapText="1"/>
      <protection locked="0"/>
    </xf>
    <xf numFmtId="0" fontId="4" fillId="2" borderId="14" xfId="3" applyFont="1" applyFill="1" applyBorder="1" applyAlignment="1" applyProtection="1">
      <alignment horizontal="center" vertical="top"/>
      <protection locked="0"/>
    </xf>
    <xf numFmtId="171" fontId="8" fillId="84" borderId="2" xfId="1" applyNumberFormat="1" applyFont="1" applyFill="1" applyBorder="1" applyAlignment="1">
      <alignment horizontal="center" vertical="center"/>
    </xf>
    <xf numFmtId="171" fontId="8" fillId="84" borderId="1" xfId="1" applyNumberFormat="1" applyFont="1" applyFill="1" applyBorder="1" applyAlignment="1">
      <alignment horizontal="center" vertical="center" wrapText="1"/>
    </xf>
    <xf numFmtId="171" fontId="8" fillId="84" borderId="7" xfId="1" applyNumberFormat="1" applyFont="1" applyFill="1" applyBorder="1" applyAlignment="1">
      <alignment horizontal="center" vertical="center" wrapText="1"/>
    </xf>
    <xf numFmtId="0" fontId="7" fillId="84" borderId="1" xfId="5" applyFont="1" applyFill="1" applyBorder="1" applyAlignment="1">
      <alignment horizontal="center" vertical="center" wrapText="1"/>
    </xf>
    <xf numFmtId="0" fontId="7" fillId="84" borderId="3" xfId="5" applyFont="1" applyFill="1" applyBorder="1" applyAlignment="1">
      <alignment horizontal="center" vertical="center" wrapText="1"/>
    </xf>
    <xf numFmtId="0" fontId="7" fillId="84" borderId="7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7" xfId="5" applyFont="1" applyFill="1" applyBorder="1" applyAlignment="1">
      <alignment horizontal="center" vertical="center" wrapText="1"/>
    </xf>
    <xf numFmtId="171" fontId="7" fillId="84" borderId="1" xfId="1" applyNumberFormat="1" applyFont="1" applyFill="1" applyBorder="1" applyAlignment="1">
      <alignment horizontal="center" vertical="center" wrapText="1"/>
    </xf>
    <xf numFmtId="171" fontId="7" fillId="84" borderId="3" xfId="1" applyNumberFormat="1" applyFont="1" applyFill="1" applyBorder="1" applyAlignment="1">
      <alignment horizontal="center" vertical="center" wrapText="1"/>
    </xf>
    <xf numFmtId="171" fontId="7" fillId="84" borderId="7" xfId="1" applyNumberFormat="1" applyFont="1" applyFill="1" applyBorder="1" applyAlignment="1">
      <alignment horizontal="center" vertical="center" wrapText="1"/>
    </xf>
  </cellXfs>
  <cellStyles count="4821">
    <cellStyle name="_x0001_" xfId="7"/>
    <cellStyle name="_x000e_" xfId="8"/>
    <cellStyle name="          _x000d__x000a_shell=progman.exe_x000d__x000a_m" xfId="9"/>
    <cellStyle name="          _x000d__x000d_shell=progman.exe_x000d__x000d_m" xfId="10"/>
    <cellStyle name="_x000d__x000a_JournalTemplate=C:\COMFO\CTALK\JOURSTD.TPL_x000d__x000a_LbStateAddress=3 3 0 251 1 89 2 311_x000d__x000a_LbStateJou" xfId="11"/>
    <cellStyle name="#.##0" xfId="12"/>
    <cellStyle name="%" xfId="13"/>
    <cellStyle name="%_Bang tinh TTTM Bắc Qua (revised) 11.04.2011 (new)." xfId="14"/>
    <cellStyle name="%_Bảng_tính_chỉ_số_giá đến quí 3.2011" xfId="15"/>
    <cellStyle name="%_Book2" xfId="16"/>
    <cellStyle name="(1529.8)" xfId="17"/>
    <cellStyle name=",." xfId="18"/>
    <cellStyle name="." xfId="19"/>
    <cellStyle name="??" xfId="20"/>
    <cellStyle name="?? [0.00]_ Att. 1- Cover" xfId="21"/>
    <cellStyle name="?? [0]" xfId="22"/>
    <cellStyle name="?? [0] 2" xfId="23"/>
    <cellStyle name="?? 2" xfId="24"/>
    <cellStyle name="?? 3" xfId="25"/>
    <cellStyle name="?? 4" xfId="26"/>
    <cellStyle name="?? 5" xfId="27"/>
    <cellStyle name="??&amp;O?&amp;H?_x0008_??_x0007__x0001__x0001_" xfId="28"/>
    <cellStyle name="??&amp;O?&amp;H?_x0008_??_x0007__x0001__x0001_ 2" xfId="29"/>
    <cellStyle name="?_x001d_??%U©÷u&amp;H©÷9_x0008_? s_x000a__x0007__x0001__x0001_" xfId="30"/>
    <cellStyle name="?_x001d_??%U©÷u&amp;H©÷9_x0008_? s_x000d__x0007__x0001__x0001_" xfId="31"/>
    <cellStyle name="???? [0.00]_      " xfId="32"/>
    <cellStyle name="??????????????????? [0]_FTC_OFFER" xfId="33"/>
    <cellStyle name="???????????????????_FTC_OFFER" xfId="34"/>
    <cellStyle name="???????_biadutoan" xfId="35"/>
    <cellStyle name="????_      " xfId="36"/>
    <cellStyle name="???[0]_?? DI" xfId="37"/>
    <cellStyle name="???_?? DI" xfId="38"/>
    <cellStyle name="??[0]_BRE" xfId="39"/>
    <cellStyle name="??[BOOKSHIP" xfId="40"/>
    <cellStyle name="??_      " xfId="41"/>
    <cellStyle name="??A? [0]_laroux_1_¢¬???¢â? " xfId="42"/>
    <cellStyle name="??A?_laroux_1_¢¬???¢â? " xfId="43"/>
    <cellStyle name="?¡±¢¥?_?¨ù??¢´¢¥_¢¬???¢â? " xfId="44"/>
    <cellStyle name="?ðÇ%U?&amp;H?_x0008_?s_x000a__x0007__x0001__x0001_" xfId="45"/>
    <cellStyle name="?ðÇ%U?&amp;H?_x0008_?s_x000d__x0007__x0001__x0001_" xfId="46"/>
    <cellStyle name="[0]_Chi phÝ kh¸c_V" xfId="47"/>
    <cellStyle name="_4 BCTC (QD15)" xfId="48"/>
    <cellStyle name="_4 PHU LUC CK - Postef" xfId="49"/>
    <cellStyle name="_4 PHU LUC CK - Postef_Bang tinh PA 1.NA có CP PT" xfId="50"/>
    <cellStyle name="_4 PHU LUC CK - Postef_Bảng_tính_chỉ_số_giá đến quí 3.2011" xfId="51"/>
    <cellStyle name="_4 PHU LUC CK - Postef_Bảng_tính_chỉ_số_giá đến quí 3.2011_QSDĐ N&amp;G" xfId="52"/>
    <cellStyle name="_4 PHU LUC CK - Postef_Book2" xfId="53"/>
    <cellStyle name="_4 PHU LUC CK - Postef_Book2_QSDĐ N&amp;G" xfId="54"/>
    <cellStyle name="_4 PHU LUC CK - Postef_file tính 105 láng hạ" xfId="55"/>
    <cellStyle name="_4 PHU LUC CK - Postef_file tính 105 láng hạ_QSDĐ N&amp;G" xfId="56"/>
    <cellStyle name="_x0001__47 Vu T Phung _ Hop Lanh Dao - Chot" xfId="57"/>
    <cellStyle name="_Bang Chi tieu (2)" xfId="58"/>
    <cellStyle name="_Bang Chi tieu (2) 2" xfId="59"/>
    <cellStyle name="_Bang Chi tieu (2) 3" xfId="60"/>
    <cellStyle name="_Bang Chi tieu (2) 4" xfId="61"/>
    <cellStyle name="_Bang Chi tieu (2) 5" xfId="62"/>
    <cellStyle name="_Bang Chi tieu (2) 6" xfId="63"/>
    <cellStyle name="_Bang Chi tieu (2) 7" xfId="64"/>
    <cellStyle name="_bang thanh toan KL cong viec" xfId="65"/>
    <cellStyle name="_x0001__Bao cao - Cty DT XD TXuan _ Chuyen Vien _ CSG 2010" xfId="66"/>
    <cellStyle name="_x0001__Bao_cao_74 Ng Trai - DT QH _ LD Chot" xfId="67"/>
    <cellStyle name="_Baocao nam 2008 tom tat( da kiem toan)" xfId="68"/>
    <cellStyle name="_Baocao nam 2008 tom tat( da kiem toan)_Book2" xfId="69"/>
    <cellStyle name="_Baocao nam 2008 tom tat( da kiem toan)_file tính 105 láng hạ" xfId="70"/>
    <cellStyle name="_Baocao nam 2008 tom tat( da kiem toan)_thăng long ford 105 láng hạ" xfId="71"/>
    <cellStyle name="_BCTC TONG HOP" xfId="72"/>
    <cellStyle name="_Book1" xfId="73"/>
    <cellStyle name="_Book1_1" xfId="74"/>
    <cellStyle name="_Book1_Bang tinh PA 1.NA có CP PT" xfId="75"/>
    <cellStyle name="_Book1_Bảng_tính_chỉ_số_giá đến quí 3.2011" xfId="76"/>
    <cellStyle name="_Book1_Bảng_tính_chỉ_số_giá đến quí 3.2011_QSDĐ N&amp;G" xfId="77"/>
    <cellStyle name="_Book1_BC-QT-WB-dthao" xfId="78"/>
    <cellStyle name="_Book1_BC-QT-WB-dthao_phuongAnChuan" xfId="79"/>
    <cellStyle name="_Book1_Book2" xfId="80"/>
    <cellStyle name="_Book1_Book2_QSDĐ N&amp;G" xfId="81"/>
    <cellStyle name="_Book1_file tính 105 láng hạ" xfId="82"/>
    <cellStyle name="_Book1_file tính 105 láng hạ_QSDĐ N&amp;G" xfId="83"/>
    <cellStyle name="_Book1_phuongAnChuan" xfId="84"/>
    <cellStyle name="_CAO-GA" xfId="85"/>
    <cellStyle name="_CAO-GA_Bang tinh PA 1.NA có CP PT" xfId="86"/>
    <cellStyle name="_CAO-GA_Bang tinh PA 1.NA có CP PT_QSDĐ N&amp;G" xfId="87"/>
    <cellStyle name="_CAO-GA_Bảng_tính_chỉ_số_giá đến quí 3.2011" xfId="88"/>
    <cellStyle name="_CAO-GA_Book2" xfId="89"/>
    <cellStyle name="_CAO-GA_file tính 105 láng hạ" xfId="90"/>
    <cellStyle name="_CAO-GA_QSDĐ N&amp;G" xfId="91"/>
    <cellStyle name="_CAO-GA_thăng long ford 105 láng hạ" xfId="92"/>
    <cellStyle name="_CAO-GA_thăng long ford 105 láng hạ_QSDĐ N&amp;G" xfId="93"/>
    <cellStyle name="_Dien chieu sang 211" xfId="94"/>
    <cellStyle name="_x0001__Dien tich san (Thong ke)" xfId="95"/>
    <cellStyle name="_Dieu chinh cuoc hop C.Vien" xfId="96"/>
    <cellStyle name="_DSSH SD11 Sao Viet" xfId="97"/>
    <cellStyle name="_DSSH SD11 Sao Viet_Bang tinh PA 1.NA có CP PT" xfId="98"/>
    <cellStyle name="_DSSH SD11 Sao Viet_Bảng_tính_chỉ_số_giá đến quí 3.2011" xfId="99"/>
    <cellStyle name="_DSSH SD11 Sao Viet_Bảng_tính_chỉ_số_giá đến quí 3.2011_QSDĐ N&amp;G" xfId="100"/>
    <cellStyle name="_DSSH SD11 Sao Viet_Book2" xfId="101"/>
    <cellStyle name="_DSSH SD11 Sao Viet_Book2_QSDĐ N&amp;G" xfId="102"/>
    <cellStyle name="_DSSH SD11 Sao Viet_file tính 105 láng hạ" xfId="103"/>
    <cellStyle name="_DSSH SD11 Sao Viet_file tính 105 láng hạ_QSDĐ N&amp;G" xfId="104"/>
    <cellStyle name="_Dutoan XD" xfId="105"/>
    <cellStyle name="_x000e__G" xfId="106"/>
    <cellStyle name="_GLV Men Nhom 2006" xfId="107"/>
    <cellStyle name="_hoai mail" xfId="108"/>
    <cellStyle name="_hoai mail_Bang tinh PA 1.NA có CP PT" xfId="109"/>
    <cellStyle name="_hoai mail_Bảng_tính_chỉ_số_giá đến quí 3.2011" xfId="110"/>
    <cellStyle name="_hoai mail_Bảng_tính_chỉ_số_giá đến quí 3.2011_QSDĐ N&amp;G" xfId="111"/>
    <cellStyle name="_hoai mail_Book2" xfId="112"/>
    <cellStyle name="_hoai mail_Book2_QSDĐ N&amp;G" xfId="113"/>
    <cellStyle name="_hoai mail_file tính 105 láng hạ" xfId="114"/>
    <cellStyle name="_hoai mail_file tính 105 láng hạ_QSDĐ N&amp;G" xfId="115"/>
    <cellStyle name="_HSDT- Capquang" xfId="116"/>
    <cellStyle name="_KT (2)" xfId="117"/>
    <cellStyle name="_KT (2)_1" xfId="118"/>
    <cellStyle name="_KT (2)_1_Lora-tungchau" xfId="119"/>
    <cellStyle name="_KT (2)_1_Lora-tungchau_phuongAnChuan" xfId="120"/>
    <cellStyle name="_KT (2)_1_phuongAnChuan" xfId="121"/>
    <cellStyle name="_KT (2)_1_Qt-HT3PQ1(CauKho)" xfId="122"/>
    <cellStyle name="_KT (2)_1_Qt-HT3PQ1(CauKho)_phuongAnChuan" xfId="123"/>
    <cellStyle name="_KT (2)_1_Thanh Son 15 09 2011" xfId="124"/>
    <cellStyle name="_KT (2)_2" xfId="125"/>
    <cellStyle name="_KT (2)_2_phuongAnChuan" xfId="126"/>
    <cellStyle name="_KT (2)_2_TG-TH" xfId="127"/>
    <cellStyle name="_KT (2)_2_TG-TH_bang gia ap dung 2005" xfId="128"/>
    <cellStyle name="_KT (2)_2_TG-TH_BAO CAO KLCT PT2000" xfId="129"/>
    <cellStyle name="_KT (2)_2_TG-TH_BAO CAO KLCT PT2000_phuongAnChuan" xfId="130"/>
    <cellStyle name="_KT (2)_2_TG-TH_BAO CAO PT2000" xfId="131"/>
    <cellStyle name="_KT (2)_2_TG-TH_BAO CAO PT2000_Book1" xfId="132"/>
    <cellStyle name="_KT (2)_2_TG-TH_BAO CAO PT2000_Book1_phuongAnChuan" xfId="133"/>
    <cellStyle name="_KT (2)_2_TG-TH_BAO CAO PT2000_phuongAnChuan" xfId="134"/>
    <cellStyle name="_KT (2)_2_TG-TH_Bao cao XDCB 2001 - T11 KH dieu chinh 20-11-THAI" xfId="135"/>
    <cellStyle name="_KT (2)_2_TG-TH_Bao cao XDCB 2001 - T11 KH dieu chinh 20-11-THAI_phuongAnChuan" xfId="136"/>
    <cellStyle name="_KT (2)_2_TG-TH_BCTC TONG HOP" xfId="137"/>
    <cellStyle name="_KT (2)_2_TG-TH_BCTC TONG HOP_Thanh Son 15 09 2011" xfId="138"/>
    <cellStyle name="_KT (2)_2_TG-TH_bg-TTO-051104" xfId="139"/>
    <cellStyle name="_KT (2)_2_TG-TH_Book1" xfId="140"/>
    <cellStyle name="_KT (2)_2_TG-TH_Book1_1" xfId="141"/>
    <cellStyle name="_KT (2)_2_TG-TH_Book1_1_phuongAnChuan" xfId="142"/>
    <cellStyle name="_KT (2)_2_TG-TH_Book1_2" xfId="143"/>
    <cellStyle name="_KT (2)_2_TG-TH_Book1_3" xfId="144"/>
    <cellStyle name="_KT (2)_2_TG-TH_Book1_3_Book1" xfId="145"/>
    <cellStyle name="_KT (2)_2_TG-TH_Book1_bang gia ap dung 2005" xfId="146"/>
    <cellStyle name="_KT (2)_2_TG-TH_Book1_bg-TTO-051104" xfId="147"/>
    <cellStyle name="_KT (2)_2_TG-TH_Book1_Book1" xfId="148"/>
    <cellStyle name="_KT (2)_2_TG-TH_Book1_phuongAnChuan" xfId="149"/>
    <cellStyle name="_KT (2)_2_TG-TH_Book1_Thanh Son 15 09 2011" xfId="150"/>
    <cellStyle name="_KT (2)_2_TG-TH_DTCDT MR.2N110.HOCMON.TDTOAN.CCUNG" xfId="151"/>
    <cellStyle name="_KT (2)_2_TG-TH_DTCDT MR.2N110.HOCMON.TDTOAN.CCUNG_phuongAnChuan" xfId="152"/>
    <cellStyle name="_KT (2)_2_TG-TH_heocap i" xfId="153"/>
    <cellStyle name="_KT (2)_2_TG-TH_Lora-tungchau" xfId="154"/>
    <cellStyle name="_KT (2)_2_TG-TH_Lora-tungchau_phuongAnChuan" xfId="155"/>
    <cellStyle name="_KT (2)_2_TG-TH_PGIA-phieu tham tra Kho bac" xfId="156"/>
    <cellStyle name="_KT (2)_2_TG-TH_PGIA-phieu tham tra Kho bac_phuongAnChuan" xfId="157"/>
    <cellStyle name="_KT (2)_2_TG-TH_phuongAnChuan" xfId="158"/>
    <cellStyle name="_KT (2)_2_TG-TH_PT02-02" xfId="159"/>
    <cellStyle name="_KT (2)_2_TG-TH_PT02-02_Book1" xfId="160"/>
    <cellStyle name="_KT (2)_2_TG-TH_PT02-02_Book1_phuongAnChuan" xfId="161"/>
    <cellStyle name="_KT (2)_2_TG-TH_PT02-02_phuongAnChuan" xfId="162"/>
    <cellStyle name="_KT (2)_2_TG-TH_PT02-03" xfId="163"/>
    <cellStyle name="_KT (2)_2_TG-TH_PT02-03_Book1" xfId="164"/>
    <cellStyle name="_KT (2)_2_TG-TH_PT02-03_Book1_phuongAnChuan" xfId="165"/>
    <cellStyle name="_KT (2)_2_TG-TH_PT02-03_phuongAnChuan" xfId="166"/>
    <cellStyle name="_KT (2)_2_TG-TH_Qt-HT3PQ1(CauKho)" xfId="167"/>
    <cellStyle name="_KT (2)_2_TG-TH_Qt-HT3PQ1(CauKho)_phuongAnChuan" xfId="168"/>
    <cellStyle name="_KT (2)_2_TG-TH_THG" xfId="169"/>
    <cellStyle name="_KT (2)_2_TG-TH_THG_Thanh Son 15 09 2011" xfId="170"/>
    <cellStyle name="_KT (2)_2_TG-TH_Xu ly thong tin golf" xfId="171"/>
    <cellStyle name="_KT (2)_3" xfId="172"/>
    <cellStyle name="_KT (2)_3_phuongAnChuan" xfId="173"/>
    <cellStyle name="_KT (2)_3_TG-TH" xfId="174"/>
    <cellStyle name="_KT (2)_3_TG-TH_Book1" xfId="175"/>
    <cellStyle name="_KT (2)_3_TG-TH_Book1_BC-QT-WB-dthao" xfId="176"/>
    <cellStyle name="_KT (2)_3_TG-TH_Book1_BC-QT-WB-dthao_phuongAnChuan" xfId="177"/>
    <cellStyle name="_KT (2)_3_TG-TH_Book1_phuongAnChuan" xfId="178"/>
    <cellStyle name="_KT (2)_3_TG-TH_Lora-tungchau" xfId="179"/>
    <cellStyle name="_KT (2)_3_TG-TH_Lora-tungchau_phuongAnChuan" xfId="180"/>
    <cellStyle name="_KT (2)_3_TG-TH_PERSONAL" xfId="181"/>
    <cellStyle name="_KT (2)_3_TG-TH_PERSONAL_bang gia ap dung 2005" xfId="182"/>
    <cellStyle name="_KT (2)_3_TG-TH_PERSONAL_bg-TTO-051104" xfId="183"/>
    <cellStyle name="_KT (2)_3_TG-TH_PERSONAL_Book1" xfId="184"/>
    <cellStyle name="_KT (2)_3_TG-TH_PERSONAL_Book1_bang gia ap dung 2005" xfId="185"/>
    <cellStyle name="_KT (2)_3_TG-TH_PERSONAL_Book1_bg-TTO-051104" xfId="186"/>
    <cellStyle name="_KT (2)_3_TG-TH_PERSONAL_HTQ.8 GD1" xfId="187"/>
    <cellStyle name="_KT (2)_3_TG-TH_PERSONAL_HTQ.8 GD1_phuongAnChuan" xfId="188"/>
    <cellStyle name="_KT (2)_3_TG-TH_PERSONAL_phuongAnChuan" xfId="189"/>
    <cellStyle name="_KT (2)_3_TG-TH_PERSONAL_THG" xfId="190"/>
    <cellStyle name="_KT (2)_3_TG-TH_PERSONAL_Tong hop KHCB 2001" xfId="191"/>
    <cellStyle name="_KT (2)_3_TG-TH_PERSONAL_Tong hop KHCB 2001_phuongAnChuan" xfId="192"/>
    <cellStyle name="_KT (2)_3_TG-TH_phuongAnChuan" xfId="193"/>
    <cellStyle name="_KT (2)_3_TG-TH_Qt-HT3PQ1(CauKho)" xfId="194"/>
    <cellStyle name="_KT (2)_3_TG-TH_Qt-HT3PQ1(CauKho)_phuongAnChuan" xfId="195"/>
    <cellStyle name="_KT (2)_3_TG-TH_Thanh Son 15 09 2011" xfId="196"/>
    <cellStyle name="_KT (2)_4" xfId="197"/>
    <cellStyle name="_KT (2)_4_bang gia ap dung 2005" xfId="198"/>
    <cellStyle name="_KT (2)_4_BAO CAO KLCT PT2000" xfId="199"/>
    <cellStyle name="_KT (2)_4_BAO CAO KLCT PT2000_phuongAnChuan" xfId="200"/>
    <cellStyle name="_KT (2)_4_BAO CAO PT2000" xfId="201"/>
    <cellStyle name="_KT (2)_4_BAO CAO PT2000_Book1" xfId="202"/>
    <cellStyle name="_KT (2)_4_BAO CAO PT2000_Book1_phuongAnChuan" xfId="203"/>
    <cellStyle name="_KT (2)_4_BAO CAO PT2000_phuongAnChuan" xfId="204"/>
    <cellStyle name="_KT (2)_4_Bao cao XDCB 2001 - T11 KH dieu chinh 20-11-THAI" xfId="205"/>
    <cellStyle name="_KT (2)_4_Bao cao XDCB 2001 - T11 KH dieu chinh 20-11-THAI_phuongAnChuan" xfId="206"/>
    <cellStyle name="_KT (2)_4_BCTC TONG HOP" xfId="207"/>
    <cellStyle name="_KT (2)_4_BCTC TONG HOP_Thanh Son 15 09 2011" xfId="208"/>
    <cellStyle name="_KT (2)_4_bg-TTO-051104" xfId="209"/>
    <cellStyle name="_KT (2)_4_Book1" xfId="210"/>
    <cellStyle name="_KT (2)_4_Book1_1" xfId="211"/>
    <cellStyle name="_KT (2)_4_Book1_1_phuongAnChuan" xfId="212"/>
    <cellStyle name="_KT (2)_4_Book1_2" xfId="213"/>
    <cellStyle name="_KT (2)_4_Book1_3" xfId="214"/>
    <cellStyle name="_KT (2)_4_Book1_3_Book1" xfId="215"/>
    <cellStyle name="_KT (2)_4_Book1_bang gia ap dung 2005" xfId="216"/>
    <cellStyle name="_KT (2)_4_Book1_bg-TTO-051104" xfId="217"/>
    <cellStyle name="_KT (2)_4_Book1_Book1" xfId="218"/>
    <cellStyle name="_KT (2)_4_Book1_phuongAnChuan" xfId="219"/>
    <cellStyle name="_KT (2)_4_Book1_Thanh Son 15 09 2011" xfId="220"/>
    <cellStyle name="_KT (2)_4_DTCDT MR.2N110.HOCMON.TDTOAN.CCUNG" xfId="221"/>
    <cellStyle name="_KT (2)_4_DTCDT MR.2N110.HOCMON.TDTOAN.CCUNG_phuongAnChuan" xfId="222"/>
    <cellStyle name="_KT (2)_4_heocap i" xfId="223"/>
    <cellStyle name="_KT (2)_4_Lora-tungchau" xfId="224"/>
    <cellStyle name="_KT (2)_4_Lora-tungchau_phuongAnChuan" xfId="225"/>
    <cellStyle name="_KT (2)_4_PGIA-phieu tham tra Kho bac" xfId="226"/>
    <cellStyle name="_KT (2)_4_PGIA-phieu tham tra Kho bac_phuongAnChuan" xfId="227"/>
    <cellStyle name="_KT (2)_4_phuongAnChuan" xfId="228"/>
    <cellStyle name="_KT (2)_4_PT02-02" xfId="229"/>
    <cellStyle name="_KT (2)_4_PT02-02_Book1" xfId="230"/>
    <cellStyle name="_KT (2)_4_PT02-02_Book1_phuongAnChuan" xfId="231"/>
    <cellStyle name="_KT (2)_4_PT02-02_phuongAnChuan" xfId="232"/>
    <cellStyle name="_KT (2)_4_PT02-03" xfId="233"/>
    <cellStyle name="_KT (2)_4_PT02-03_Book1" xfId="234"/>
    <cellStyle name="_KT (2)_4_PT02-03_Book1_phuongAnChuan" xfId="235"/>
    <cellStyle name="_KT (2)_4_PT02-03_phuongAnChuan" xfId="236"/>
    <cellStyle name="_KT (2)_4_Qt-HT3PQ1(CauKho)" xfId="237"/>
    <cellStyle name="_KT (2)_4_Qt-HT3PQ1(CauKho)_phuongAnChuan" xfId="238"/>
    <cellStyle name="_KT (2)_4_TG-TH" xfId="239"/>
    <cellStyle name="_KT (2)_4_TG-TH_phuongAnChuan" xfId="240"/>
    <cellStyle name="_KT (2)_4_THG" xfId="241"/>
    <cellStyle name="_KT (2)_4_THG_Thanh Son 15 09 2011" xfId="242"/>
    <cellStyle name="_KT (2)_4_Xu ly thong tin golf" xfId="243"/>
    <cellStyle name="_KT (2)_5" xfId="244"/>
    <cellStyle name="_KT (2)_5_bang gia ap dung 2005" xfId="245"/>
    <cellStyle name="_KT (2)_5_BAO CAO KLCT PT2000" xfId="246"/>
    <cellStyle name="_KT (2)_5_BAO CAO KLCT PT2000_phuongAnChuan" xfId="247"/>
    <cellStyle name="_KT (2)_5_BAO CAO PT2000" xfId="248"/>
    <cellStyle name="_KT (2)_5_BAO CAO PT2000_Book1" xfId="249"/>
    <cellStyle name="_KT (2)_5_BAO CAO PT2000_Book1_phuongAnChuan" xfId="250"/>
    <cellStyle name="_KT (2)_5_BAO CAO PT2000_phuongAnChuan" xfId="251"/>
    <cellStyle name="_KT (2)_5_Bao cao XDCB 2001 - T11 KH dieu chinh 20-11-THAI" xfId="252"/>
    <cellStyle name="_KT (2)_5_Bao cao XDCB 2001 - T11 KH dieu chinh 20-11-THAI_phuongAnChuan" xfId="253"/>
    <cellStyle name="_KT (2)_5_BCTC TONG HOP" xfId="254"/>
    <cellStyle name="_KT (2)_5_BCTC TONG HOP_Thanh Son 15 09 2011" xfId="255"/>
    <cellStyle name="_KT (2)_5_bg-TTO-051104" xfId="256"/>
    <cellStyle name="_KT (2)_5_Book1" xfId="257"/>
    <cellStyle name="_KT (2)_5_Book1_1" xfId="258"/>
    <cellStyle name="_KT (2)_5_Book1_1_phuongAnChuan" xfId="259"/>
    <cellStyle name="_KT (2)_5_Book1_2" xfId="260"/>
    <cellStyle name="_KT (2)_5_Book1_2_phuongAnChuan" xfId="261"/>
    <cellStyle name="_KT (2)_5_Book1_3" xfId="262"/>
    <cellStyle name="_KT (2)_5_Book1_3_Book1" xfId="263"/>
    <cellStyle name="_KT (2)_5_Book1_bang gia ap dung 2005" xfId="264"/>
    <cellStyle name="_KT (2)_5_Book1_BC-QT-WB-dthao" xfId="265"/>
    <cellStyle name="_KT (2)_5_Book1_BC-QT-WB-dthao_phuongAnChuan" xfId="266"/>
    <cellStyle name="_KT (2)_5_Book1_bg-TTO-051104" xfId="267"/>
    <cellStyle name="_KT (2)_5_Book1_Book1" xfId="268"/>
    <cellStyle name="_KT (2)_5_Book1_phuongAnChuan" xfId="269"/>
    <cellStyle name="_KT (2)_5_Book1_Thanh Son 15 09 2011" xfId="270"/>
    <cellStyle name="_KT (2)_5_DTCDT MR.2N110.HOCMON.TDTOAN.CCUNG" xfId="271"/>
    <cellStyle name="_KT (2)_5_DTCDT MR.2N110.HOCMON.TDTOAN.CCUNG_phuongAnChuan" xfId="272"/>
    <cellStyle name="_KT (2)_5_heocap i" xfId="273"/>
    <cellStyle name="_KT (2)_5_heocap i_Thanh Son 15 09 2011" xfId="274"/>
    <cellStyle name="_KT (2)_5_Lora-tungchau" xfId="275"/>
    <cellStyle name="_KT (2)_5_Lora-tungchau_phuongAnChuan" xfId="276"/>
    <cellStyle name="_KT (2)_5_PGIA-phieu tham tra Kho bac" xfId="277"/>
    <cellStyle name="_KT (2)_5_PGIA-phieu tham tra Kho bac_phuongAnChuan" xfId="278"/>
    <cellStyle name="_KT (2)_5_phuongAnChuan" xfId="279"/>
    <cellStyle name="_KT (2)_5_PT02-02" xfId="280"/>
    <cellStyle name="_KT (2)_5_PT02-02_Book1" xfId="281"/>
    <cellStyle name="_KT (2)_5_PT02-02_Book1_phuongAnChuan" xfId="282"/>
    <cellStyle name="_KT (2)_5_PT02-02_phuongAnChuan" xfId="283"/>
    <cellStyle name="_KT (2)_5_PT02-03" xfId="284"/>
    <cellStyle name="_KT (2)_5_PT02-03_Book1" xfId="285"/>
    <cellStyle name="_KT (2)_5_PT02-03_Book1_phuongAnChuan" xfId="286"/>
    <cellStyle name="_KT (2)_5_PT02-03_phuongAnChuan" xfId="287"/>
    <cellStyle name="_KT (2)_5_Qt-HT3PQ1(CauKho)" xfId="288"/>
    <cellStyle name="_KT (2)_5_Qt-HT3PQ1(CauKho)_phuongAnChuan" xfId="289"/>
    <cellStyle name="_KT (2)_5_THG" xfId="290"/>
    <cellStyle name="_KT (2)_5_THG_Thanh Son 15 09 2011" xfId="291"/>
    <cellStyle name="_KT (2)_5_Xu ly thong tin golf" xfId="292"/>
    <cellStyle name="_KT (2)_Book1" xfId="293"/>
    <cellStyle name="_KT (2)_Book1_BC-QT-WB-dthao" xfId="294"/>
    <cellStyle name="_KT (2)_Book1_BC-QT-WB-dthao_phuongAnChuan" xfId="295"/>
    <cellStyle name="_KT (2)_Book1_phuongAnChuan" xfId="296"/>
    <cellStyle name="_KT (2)_Lora-tungchau" xfId="297"/>
    <cellStyle name="_KT (2)_Lora-tungchau_phuongAnChuan" xfId="298"/>
    <cellStyle name="_KT (2)_PERSONAL" xfId="299"/>
    <cellStyle name="_KT (2)_PERSONAL_bang gia ap dung 2005" xfId="300"/>
    <cellStyle name="_KT (2)_PERSONAL_bg-TTO-051104" xfId="301"/>
    <cellStyle name="_KT (2)_PERSONAL_Book1" xfId="302"/>
    <cellStyle name="_KT (2)_PERSONAL_Book1_bang gia ap dung 2005" xfId="303"/>
    <cellStyle name="_KT (2)_PERSONAL_Book1_bg-TTO-051104" xfId="304"/>
    <cellStyle name="_KT (2)_PERSONAL_HTQ.8 GD1" xfId="305"/>
    <cellStyle name="_KT (2)_PERSONAL_HTQ.8 GD1_phuongAnChuan" xfId="306"/>
    <cellStyle name="_KT (2)_PERSONAL_phuongAnChuan" xfId="307"/>
    <cellStyle name="_KT (2)_PERSONAL_THG" xfId="308"/>
    <cellStyle name="_KT (2)_PERSONAL_Tong hop KHCB 2001" xfId="309"/>
    <cellStyle name="_KT (2)_PERSONAL_Tong hop KHCB 2001_phuongAnChuan" xfId="310"/>
    <cellStyle name="_KT (2)_phuongAnChuan" xfId="311"/>
    <cellStyle name="_KT (2)_Qt-HT3PQ1(CauKho)" xfId="312"/>
    <cellStyle name="_KT (2)_Qt-HT3PQ1(CauKho)_phuongAnChuan" xfId="313"/>
    <cellStyle name="_KT (2)_TG-TH" xfId="314"/>
    <cellStyle name="_KT (2)_TG-TH_phuongAnChuan" xfId="315"/>
    <cellStyle name="_KT (2)_Thanh Son 15 09 2011" xfId="316"/>
    <cellStyle name="_KT_TG" xfId="317"/>
    <cellStyle name="_KT_TG_1" xfId="318"/>
    <cellStyle name="_KT_TG_1_bang gia ap dung 2005" xfId="319"/>
    <cellStyle name="_KT_TG_1_BAO CAO KLCT PT2000" xfId="320"/>
    <cellStyle name="_KT_TG_1_BAO CAO KLCT PT2000_phuongAnChuan" xfId="321"/>
    <cellStyle name="_KT_TG_1_BAO CAO PT2000" xfId="322"/>
    <cellStyle name="_KT_TG_1_BAO CAO PT2000_Book1" xfId="323"/>
    <cellStyle name="_KT_TG_1_BAO CAO PT2000_Book1_phuongAnChuan" xfId="324"/>
    <cellStyle name="_KT_TG_1_BAO CAO PT2000_phuongAnChuan" xfId="325"/>
    <cellStyle name="_KT_TG_1_Bao cao XDCB 2001 - T11 KH dieu chinh 20-11-THAI" xfId="326"/>
    <cellStyle name="_KT_TG_1_Bao cao XDCB 2001 - T11 KH dieu chinh 20-11-THAI_phuongAnChuan" xfId="327"/>
    <cellStyle name="_KT_TG_1_BCTC TONG HOP" xfId="328"/>
    <cellStyle name="_KT_TG_1_BCTC TONG HOP_Thanh Son 15 09 2011" xfId="329"/>
    <cellStyle name="_KT_TG_1_bg-TTO-051104" xfId="330"/>
    <cellStyle name="_KT_TG_1_Book1" xfId="331"/>
    <cellStyle name="_KT_TG_1_Book1_1" xfId="332"/>
    <cellStyle name="_KT_TG_1_Book1_1_phuongAnChuan" xfId="333"/>
    <cellStyle name="_KT_TG_1_Book1_2" xfId="334"/>
    <cellStyle name="_KT_TG_1_Book1_2_phuongAnChuan" xfId="335"/>
    <cellStyle name="_KT_TG_1_Book1_3" xfId="336"/>
    <cellStyle name="_KT_TG_1_Book1_3_Book1" xfId="337"/>
    <cellStyle name="_KT_TG_1_Book1_bang gia ap dung 2005" xfId="338"/>
    <cellStyle name="_KT_TG_1_Book1_BC-QT-WB-dthao" xfId="339"/>
    <cellStyle name="_KT_TG_1_Book1_BC-QT-WB-dthao_phuongAnChuan" xfId="340"/>
    <cellStyle name="_KT_TG_1_Book1_bg-TTO-051104" xfId="341"/>
    <cellStyle name="_KT_TG_1_Book1_Book1" xfId="342"/>
    <cellStyle name="_KT_TG_1_Book1_phuongAnChuan" xfId="343"/>
    <cellStyle name="_KT_TG_1_Book1_Thanh Son 15 09 2011" xfId="344"/>
    <cellStyle name="_KT_TG_1_DTCDT MR.2N110.HOCMON.TDTOAN.CCUNG" xfId="345"/>
    <cellStyle name="_KT_TG_1_DTCDT MR.2N110.HOCMON.TDTOAN.CCUNG_phuongAnChuan" xfId="346"/>
    <cellStyle name="_KT_TG_1_heocap i" xfId="347"/>
    <cellStyle name="_KT_TG_1_heocap i_Thanh Son 15 09 2011" xfId="348"/>
    <cellStyle name="_KT_TG_1_Lora-tungchau" xfId="349"/>
    <cellStyle name="_KT_TG_1_Lora-tungchau_phuongAnChuan" xfId="350"/>
    <cellStyle name="_KT_TG_1_PGIA-phieu tham tra Kho bac" xfId="351"/>
    <cellStyle name="_KT_TG_1_PGIA-phieu tham tra Kho bac_phuongAnChuan" xfId="352"/>
    <cellStyle name="_KT_TG_1_phuongAnChuan" xfId="353"/>
    <cellStyle name="_KT_TG_1_PT02-02" xfId="354"/>
    <cellStyle name="_KT_TG_1_PT02-02_Book1" xfId="355"/>
    <cellStyle name="_KT_TG_1_PT02-02_Book1_phuongAnChuan" xfId="356"/>
    <cellStyle name="_KT_TG_1_PT02-02_phuongAnChuan" xfId="357"/>
    <cellStyle name="_KT_TG_1_PT02-03" xfId="358"/>
    <cellStyle name="_KT_TG_1_PT02-03_Book1" xfId="359"/>
    <cellStyle name="_KT_TG_1_PT02-03_Book1_phuongAnChuan" xfId="360"/>
    <cellStyle name="_KT_TG_1_PT02-03_phuongAnChuan" xfId="361"/>
    <cellStyle name="_KT_TG_1_Qt-HT3PQ1(CauKho)" xfId="362"/>
    <cellStyle name="_KT_TG_1_Qt-HT3PQ1(CauKho)_phuongAnChuan" xfId="363"/>
    <cellStyle name="_KT_TG_1_THG" xfId="364"/>
    <cellStyle name="_KT_TG_1_THG_Thanh Son 15 09 2011" xfId="365"/>
    <cellStyle name="_KT_TG_1_Xu ly thong tin golf" xfId="366"/>
    <cellStyle name="_KT_TG_2" xfId="367"/>
    <cellStyle name="_KT_TG_2_bang gia ap dung 2005" xfId="368"/>
    <cellStyle name="_KT_TG_2_BAO CAO KLCT PT2000" xfId="369"/>
    <cellStyle name="_KT_TG_2_BAO CAO KLCT PT2000_phuongAnChuan" xfId="370"/>
    <cellStyle name="_KT_TG_2_BAO CAO PT2000" xfId="371"/>
    <cellStyle name="_KT_TG_2_BAO CAO PT2000_Book1" xfId="372"/>
    <cellStyle name="_KT_TG_2_BAO CAO PT2000_Book1_phuongAnChuan" xfId="373"/>
    <cellStyle name="_KT_TG_2_BAO CAO PT2000_phuongAnChuan" xfId="374"/>
    <cellStyle name="_KT_TG_2_Bao cao XDCB 2001 - T11 KH dieu chinh 20-11-THAI" xfId="375"/>
    <cellStyle name="_KT_TG_2_Bao cao XDCB 2001 - T11 KH dieu chinh 20-11-THAI_phuongAnChuan" xfId="376"/>
    <cellStyle name="_KT_TG_2_BCTC TONG HOP" xfId="377"/>
    <cellStyle name="_KT_TG_2_BCTC TONG HOP_Thanh Son 15 09 2011" xfId="378"/>
    <cellStyle name="_KT_TG_2_bg-TTO-051104" xfId="379"/>
    <cellStyle name="_KT_TG_2_Book1" xfId="380"/>
    <cellStyle name="_KT_TG_2_Book1_1" xfId="381"/>
    <cellStyle name="_KT_TG_2_Book1_1_phuongAnChuan" xfId="382"/>
    <cellStyle name="_KT_TG_2_Book1_2" xfId="383"/>
    <cellStyle name="_KT_TG_2_Book1_3" xfId="384"/>
    <cellStyle name="_KT_TG_2_Book1_3_Book1" xfId="385"/>
    <cellStyle name="_KT_TG_2_Book1_bang gia ap dung 2005" xfId="386"/>
    <cellStyle name="_KT_TG_2_Book1_bg-TTO-051104" xfId="387"/>
    <cellStyle name="_KT_TG_2_Book1_Book1" xfId="388"/>
    <cellStyle name="_KT_TG_2_Book1_phuongAnChuan" xfId="389"/>
    <cellStyle name="_KT_TG_2_Book1_Thanh Son 15 09 2011" xfId="390"/>
    <cellStyle name="_KT_TG_2_DTCDT MR.2N110.HOCMON.TDTOAN.CCUNG" xfId="391"/>
    <cellStyle name="_KT_TG_2_DTCDT MR.2N110.HOCMON.TDTOAN.CCUNG_phuongAnChuan" xfId="392"/>
    <cellStyle name="_KT_TG_2_heocap i" xfId="393"/>
    <cellStyle name="_KT_TG_2_Lora-tungchau" xfId="394"/>
    <cellStyle name="_KT_TG_2_Lora-tungchau_phuongAnChuan" xfId="395"/>
    <cellStyle name="_KT_TG_2_PGIA-phieu tham tra Kho bac" xfId="396"/>
    <cellStyle name="_KT_TG_2_PGIA-phieu tham tra Kho bac_phuongAnChuan" xfId="397"/>
    <cellStyle name="_KT_TG_2_phuongAnChuan" xfId="398"/>
    <cellStyle name="_KT_TG_2_PT02-02" xfId="399"/>
    <cellStyle name="_KT_TG_2_PT02-02_Book1" xfId="400"/>
    <cellStyle name="_KT_TG_2_PT02-02_Book1_phuongAnChuan" xfId="401"/>
    <cellStyle name="_KT_TG_2_PT02-02_phuongAnChuan" xfId="402"/>
    <cellStyle name="_KT_TG_2_PT02-03" xfId="403"/>
    <cellStyle name="_KT_TG_2_PT02-03_Book1" xfId="404"/>
    <cellStyle name="_KT_TG_2_PT02-03_Book1_phuongAnChuan" xfId="405"/>
    <cellStyle name="_KT_TG_2_PT02-03_phuongAnChuan" xfId="406"/>
    <cellStyle name="_KT_TG_2_Qt-HT3PQ1(CauKho)" xfId="407"/>
    <cellStyle name="_KT_TG_2_Qt-HT3PQ1(CauKho)_phuongAnChuan" xfId="408"/>
    <cellStyle name="_KT_TG_2_THG" xfId="409"/>
    <cellStyle name="_KT_TG_2_THG_Thanh Son 15 09 2011" xfId="410"/>
    <cellStyle name="_KT_TG_2_Xu ly thong tin golf" xfId="411"/>
    <cellStyle name="_KT_TG_3" xfId="412"/>
    <cellStyle name="_KT_TG_3_phuongAnChuan" xfId="413"/>
    <cellStyle name="_KT_TG_4" xfId="414"/>
    <cellStyle name="_KT_TG_4_Lora-tungchau" xfId="415"/>
    <cellStyle name="_KT_TG_4_Lora-tungchau_phuongAnChuan" xfId="416"/>
    <cellStyle name="_KT_TG_4_phuongAnChuan" xfId="417"/>
    <cellStyle name="_KT_TG_4_Qt-HT3PQ1(CauKho)" xfId="418"/>
    <cellStyle name="_KT_TG_4_Qt-HT3PQ1(CauKho)_phuongAnChuan" xfId="419"/>
    <cellStyle name="_KT_TG_4_Thanh Son 15 09 2011" xfId="420"/>
    <cellStyle name="_KT_TG_phuongAnChuan" xfId="421"/>
    <cellStyle name="_Lora-tungchau" xfId="422"/>
    <cellStyle name="_Lora-tungchau_phuongAnChuan" xfId="423"/>
    <cellStyle name="_Mau DSSH" xfId="424"/>
    <cellStyle name="_Mau DSSH_Bang tinh PA 1.NA có CP PT" xfId="425"/>
    <cellStyle name="_Mau DSSH_Bang tinh PA 1.NA có CP PT_QSDĐ N&amp;G" xfId="426"/>
    <cellStyle name="_Mau DSSH_Bảng_tính_chỉ_số_giá đến quí 3.2011" xfId="427"/>
    <cellStyle name="_Mau DSSH_Book2" xfId="428"/>
    <cellStyle name="_Mau DSSH_file tính 105 láng hạ" xfId="429"/>
    <cellStyle name="_Mau DSSH_QSDĐ N&amp;G" xfId="430"/>
    <cellStyle name="_Mau DSSH_thăng long ford 105 láng hạ" xfId="431"/>
    <cellStyle name="_Mau DSSH_thăng long ford 105 láng hạ_QSDĐ N&amp;G" xfId="432"/>
    <cellStyle name="_Mau W.P 6 thang cuoi 2007" xfId="433"/>
    <cellStyle name="_Mong Lo 4" xfId="434"/>
    <cellStyle name="_NDIA04-2000" xfId="435"/>
    <cellStyle name="_Nha de xe cua khach" xfId="436"/>
    <cellStyle name="_NXT 11 thang" xfId="437"/>
    <cellStyle name="_NXT 11 thang_Book2" xfId="438"/>
    <cellStyle name="_NXT 11 thang_file tính 105 láng hạ" xfId="439"/>
    <cellStyle name="_NXT 11 thang_thăng long ford 105 láng hạ" xfId="440"/>
    <cellStyle name="_PERSONAL" xfId="441"/>
    <cellStyle name="_PERSONAL_bang gia ap dung 2005" xfId="442"/>
    <cellStyle name="_PERSONAL_bg-TTO-051104" xfId="443"/>
    <cellStyle name="_PERSONAL_Book1" xfId="444"/>
    <cellStyle name="_PERSONAL_Book1_bang gia ap dung 2005" xfId="445"/>
    <cellStyle name="_PERSONAL_Book1_bg-TTO-051104" xfId="446"/>
    <cellStyle name="_PERSONAL_HTQ.8 GD1" xfId="447"/>
    <cellStyle name="_PERSONAL_HTQ.8 GD1_phuongAnChuan" xfId="448"/>
    <cellStyle name="_PERSONAL_phuongAnChuan" xfId="449"/>
    <cellStyle name="_PERSONAL_THG" xfId="450"/>
    <cellStyle name="_PERSONAL_Tong hop KHCB 2001" xfId="451"/>
    <cellStyle name="_PERSONAL_Tong hop KHCB 2001_phuongAnChuan" xfId="452"/>
    <cellStyle name="_Phuong phap thu nhap" xfId="453"/>
    <cellStyle name="_Phuong phap thu nhap_Bang tinh PA 1.NA có CP PT" xfId="454"/>
    <cellStyle name="_Phuong phap thu nhap_Bảng_tính_chỉ_số_giá đến quí 3.2011" xfId="455"/>
    <cellStyle name="_Phuong phap thu nhap_Bảng_tính_chỉ_số_giá đến quí 3.2011_QSDĐ N&amp;G" xfId="456"/>
    <cellStyle name="_Phuong phap thu nhap_Book2" xfId="457"/>
    <cellStyle name="_Phuong phap thu nhap_Book2_QSDĐ N&amp;G" xfId="458"/>
    <cellStyle name="_Phuong phap thu nhap_file tính 105 láng hạ" xfId="459"/>
    <cellStyle name="_Phuong phap thu nhap_file tính 105 láng hạ_QSDĐ N&amp;G" xfId="460"/>
    <cellStyle name="_x0001__PL - Coma6 - Dai Mo" xfId="461"/>
    <cellStyle name="_x0001__PL - Hongkong Tower (DT)" xfId="462"/>
    <cellStyle name="_x0001__PL - Invest _ 609 Truong Dinh _ Gui 3" xfId="463"/>
    <cellStyle name="_x0001__PL - Invest _ 609 Truong Dinh _ PA C VIEN" xfId="464"/>
    <cellStyle name="_x0001__PL - Nguy nhu Kon Tum (Chi so gia moi)" xfId="465"/>
    <cellStyle name="_x0001__PL - Timcom _ IN" xfId="466"/>
    <cellStyle name="_x0001__PL - Timcom _ IN_hopld1-10" xfId="467"/>
    <cellStyle name="_x0001__PL_-_Hongkong_Tower___Gui" xfId="468"/>
    <cellStyle name="_x0001__PL_47 Vu Trong Phung _ Chuyen Vien (Thay TS)" xfId="469"/>
    <cellStyle name="_x0001__PL_47_Vu_Trong_Phung_(TT04 moi)" xfId="470"/>
    <cellStyle name="_x0001__PL_Cienco_1_in" xfId="471"/>
    <cellStyle name="_x0001__PL_Coma6_Dai_ Ngay 27.12.2010" xfId="472"/>
    <cellStyle name="_x0001__PL_Dong Do _ Tach DT tru so UBND" xfId="473"/>
    <cellStyle name="_x0001__PL_ThanhTri _pacv" xfId="474"/>
    <cellStyle name="_x0001__PL-CoBi_ 0.10.2010 (Tinh TT 10.2010)" xfId="475"/>
    <cellStyle name="_x0001__PL-CoBi_ Lanh Dao Chot" xfId="476"/>
    <cellStyle name="_x0001__PL-CoBi_ Phuong an Chuyen Vien" xfId="477"/>
    <cellStyle name="_x0001__PL-Hapro _ PA Tinh" xfId="478"/>
    <cellStyle name="_PSinh Dien" xfId="479"/>
    <cellStyle name="_Qt-HT3PQ1(CauKho)" xfId="480"/>
    <cellStyle name="_Qt-HT3PQ1(CauKho)_phuongAnChuan" xfId="481"/>
    <cellStyle name="_Sao Bac Dau" xfId="482"/>
    <cellStyle name="_x0001__Song Hong _ Long Bien (Bao Cao) _ Chuyen Vien" xfId="483"/>
    <cellStyle name="_TG-TH" xfId="484"/>
    <cellStyle name="_TG-TH_1" xfId="485"/>
    <cellStyle name="_TG-TH_1_bang gia ap dung 2005" xfId="486"/>
    <cellStyle name="_TG-TH_1_BAO CAO KLCT PT2000" xfId="487"/>
    <cellStyle name="_TG-TH_1_BAO CAO KLCT PT2000_phuongAnChuan" xfId="488"/>
    <cellStyle name="_TG-TH_1_BAO CAO PT2000" xfId="489"/>
    <cellStyle name="_TG-TH_1_BAO CAO PT2000_Book1" xfId="490"/>
    <cellStyle name="_TG-TH_1_BAO CAO PT2000_Book1_phuongAnChuan" xfId="491"/>
    <cellStyle name="_TG-TH_1_BAO CAO PT2000_phuongAnChuan" xfId="492"/>
    <cellStyle name="_TG-TH_1_Bao cao XDCB 2001 - T11 KH dieu chinh 20-11-THAI" xfId="493"/>
    <cellStyle name="_TG-TH_1_Bao cao XDCB 2001 - T11 KH dieu chinh 20-11-THAI_phuongAnChuan" xfId="494"/>
    <cellStyle name="_TG-TH_1_BCTC TONG HOP" xfId="495"/>
    <cellStyle name="_TG-TH_1_BCTC TONG HOP_Thanh Son 15 09 2011" xfId="496"/>
    <cellStyle name="_TG-TH_1_bg-TTO-051104" xfId="497"/>
    <cellStyle name="_TG-TH_1_Book1" xfId="498"/>
    <cellStyle name="_TG-TH_1_Book1_1" xfId="499"/>
    <cellStyle name="_TG-TH_1_Book1_1_phuongAnChuan" xfId="500"/>
    <cellStyle name="_TG-TH_1_Book1_2" xfId="501"/>
    <cellStyle name="_TG-TH_1_Book1_2_phuongAnChuan" xfId="502"/>
    <cellStyle name="_TG-TH_1_Book1_3" xfId="503"/>
    <cellStyle name="_TG-TH_1_Book1_3_Book1" xfId="504"/>
    <cellStyle name="_TG-TH_1_Book1_bang gia ap dung 2005" xfId="505"/>
    <cellStyle name="_TG-TH_1_Book1_BC-QT-WB-dthao" xfId="506"/>
    <cellStyle name="_TG-TH_1_Book1_BC-QT-WB-dthao_phuongAnChuan" xfId="507"/>
    <cellStyle name="_TG-TH_1_Book1_bg-TTO-051104" xfId="508"/>
    <cellStyle name="_TG-TH_1_Book1_Book1" xfId="509"/>
    <cellStyle name="_TG-TH_1_Book1_phuongAnChuan" xfId="510"/>
    <cellStyle name="_TG-TH_1_Book1_Thanh Son 15 09 2011" xfId="511"/>
    <cellStyle name="_TG-TH_1_DTCDT MR.2N110.HOCMON.TDTOAN.CCUNG" xfId="512"/>
    <cellStyle name="_TG-TH_1_DTCDT MR.2N110.HOCMON.TDTOAN.CCUNG_phuongAnChuan" xfId="513"/>
    <cellStyle name="_TG-TH_1_heocap i" xfId="514"/>
    <cellStyle name="_TG-TH_1_heocap i_Thanh Son 15 09 2011" xfId="515"/>
    <cellStyle name="_TG-TH_1_Lora-tungchau" xfId="516"/>
    <cellStyle name="_TG-TH_1_Lora-tungchau_phuongAnChuan" xfId="517"/>
    <cellStyle name="_TG-TH_1_PGIA-phieu tham tra Kho bac" xfId="518"/>
    <cellStyle name="_TG-TH_1_PGIA-phieu tham tra Kho bac_phuongAnChuan" xfId="519"/>
    <cellStyle name="_TG-TH_1_phuongAnChuan" xfId="520"/>
    <cellStyle name="_TG-TH_1_PT02-02" xfId="521"/>
    <cellStyle name="_TG-TH_1_PT02-02_Book1" xfId="522"/>
    <cellStyle name="_TG-TH_1_PT02-02_Book1_phuongAnChuan" xfId="523"/>
    <cellStyle name="_TG-TH_1_PT02-02_phuongAnChuan" xfId="524"/>
    <cellStyle name="_TG-TH_1_PT02-03" xfId="525"/>
    <cellStyle name="_TG-TH_1_PT02-03_Book1" xfId="526"/>
    <cellStyle name="_TG-TH_1_PT02-03_Book1_phuongAnChuan" xfId="527"/>
    <cellStyle name="_TG-TH_1_PT02-03_phuongAnChuan" xfId="528"/>
    <cellStyle name="_TG-TH_1_Qt-HT3PQ1(CauKho)" xfId="529"/>
    <cellStyle name="_TG-TH_1_Qt-HT3PQ1(CauKho)_phuongAnChuan" xfId="530"/>
    <cellStyle name="_TG-TH_1_THG" xfId="531"/>
    <cellStyle name="_TG-TH_1_THG_Thanh Son 15 09 2011" xfId="532"/>
    <cellStyle name="_TG-TH_1_Xu ly thong tin golf" xfId="533"/>
    <cellStyle name="_TG-TH_2" xfId="534"/>
    <cellStyle name="_TG-TH_2_bang gia ap dung 2005" xfId="535"/>
    <cellStyle name="_TG-TH_2_BAO CAO KLCT PT2000" xfId="536"/>
    <cellStyle name="_TG-TH_2_BAO CAO KLCT PT2000_phuongAnChuan" xfId="537"/>
    <cellStyle name="_TG-TH_2_BAO CAO PT2000" xfId="538"/>
    <cellStyle name="_TG-TH_2_BAO CAO PT2000_Book1" xfId="539"/>
    <cellStyle name="_TG-TH_2_BAO CAO PT2000_Book1_phuongAnChuan" xfId="540"/>
    <cellStyle name="_TG-TH_2_BAO CAO PT2000_phuongAnChuan" xfId="541"/>
    <cellStyle name="_TG-TH_2_Bao cao XDCB 2001 - T11 KH dieu chinh 20-11-THAI" xfId="542"/>
    <cellStyle name="_TG-TH_2_Bao cao XDCB 2001 - T11 KH dieu chinh 20-11-THAI_phuongAnChuan" xfId="543"/>
    <cellStyle name="_TG-TH_2_BCTC TONG HOP" xfId="544"/>
    <cellStyle name="_TG-TH_2_BCTC TONG HOP_Thanh Son 15 09 2011" xfId="545"/>
    <cellStyle name="_TG-TH_2_bg-TTO-051104" xfId="546"/>
    <cellStyle name="_TG-TH_2_Book1" xfId="547"/>
    <cellStyle name="_TG-TH_2_Book1_1" xfId="548"/>
    <cellStyle name="_TG-TH_2_Book1_1_phuongAnChuan" xfId="549"/>
    <cellStyle name="_TG-TH_2_Book1_2" xfId="550"/>
    <cellStyle name="_TG-TH_2_Book1_3" xfId="551"/>
    <cellStyle name="_TG-TH_2_Book1_3_Book1" xfId="552"/>
    <cellStyle name="_TG-TH_2_Book1_bang gia ap dung 2005" xfId="553"/>
    <cellStyle name="_TG-TH_2_Book1_bg-TTO-051104" xfId="554"/>
    <cellStyle name="_TG-TH_2_Book1_Book1" xfId="555"/>
    <cellStyle name="_TG-TH_2_Book1_phuongAnChuan" xfId="556"/>
    <cellStyle name="_TG-TH_2_Book1_Thanh Son 15 09 2011" xfId="557"/>
    <cellStyle name="_TG-TH_2_DTCDT MR.2N110.HOCMON.TDTOAN.CCUNG" xfId="558"/>
    <cellStyle name="_TG-TH_2_DTCDT MR.2N110.HOCMON.TDTOAN.CCUNG_phuongAnChuan" xfId="559"/>
    <cellStyle name="_TG-TH_2_heocap i" xfId="560"/>
    <cellStyle name="_TG-TH_2_Lora-tungchau" xfId="561"/>
    <cellStyle name="_TG-TH_2_Lora-tungchau_phuongAnChuan" xfId="562"/>
    <cellStyle name="_TG-TH_2_PGIA-phieu tham tra Kho bac" xfId="563"/>
    <cellStyle name="_TG-TH_2_PGIA-phieu tham tra Kho bac_phuongAnChuan" xfId="564"/>
    <cellStyle name="_TG-TH_2_phuongAnChuan" xfId="565"/>
    <cellStyle name="_TG-TH_2_PT02-02" xfId="566"/>
    <cellStyle name="_TG-TH_2_PT02-02_Book1" xfId="567"/>
    <cellStyle name="_TG-TH_2_PT02-02_Book1_phuongAnChuan" xfId="568"/>
    <cellStyle name="_TG-TH_2_PT02-02_phuongAnChuan" xfId="569"/>
    <cellStyle name="_TG-TH_2_PT02-03" xfId="570"/>
    <cellStyle name="_TG-TH_2_PT02-03_Book1" xfId="571"/>
    <cellStyle name="_TG-TH_2_PT02-03_Book1_phuongAnChuan" xfId="572"/>
    <cellStyle name="_TG-TH_2_PT02-03_phuongAnChuan" xfId="573"/>
    <cellStyle name="_TG-TH_2_Qt-HT3PQ1(CauKho)" xfId="574"/>
    <cellStyle name="_TG-TH_2_Qt-HT3PQ1(CauKho)_phuongAnChuan" xfId="575"/>
    <cellStyle name="_TG-TH_2_THG" xfId="576"/>
    <cellStyle name="_TG-TH_2_THG_Thanh Son 15 09 2011" xfId="577"/>
    <cellStyle name="_TG-TH_2_Xu ly thong tin golf" xfId="578"/>
    <cellStyle name="_TG-TH_3" xfId="579"/>
    <cellStyle name="_TG-TH_3_Lora-tungchau" xfId="580"/>
    <cellStyle name="_TG-TH_3_Lora-tungchau_phuongAnChuan" xfId="581"/>
    <cellStyle name="_TG-TH_3_phuongAnChuan" xfId="582"/>
    <cellStyle name="_TG-TH_3_Qt-HT3PQ1(CauKho)" xfId="583"/>
    <cellStyle name="_TG-TH_3_Qt-HT3PQ1(CauKho)_phuongAnChuan" xfId="584"/>
    <cellStyle name="_TG-TH_3_Thanh Son 15 09 2011" xfId="585"/>
    <cellStyle name="_TG-TH_4" xfId="586"/>
    <cellStyle name="_TG-TH_4_phuongAnChuan" xfId="587"/>
    <cellStyle name="_TG-TH_phuongAnChuan" xfId="588"/>
    <cellStyle name="_x0001__Thanh Son 15 09 2011" xfId="589"/>
    <cellStyle name="_x0001__TINCOM_" xfId="590"/>
    <cellStyle name="_x0001__TINCOM_Q1" xfId="591"/>
    <cellStyle name="_Tong hop may cheu nganh 1" xfId="592"/>
    <cellStyle name="_Tong hop nop  -BANG1 to Descon" xfId="593"/>
    <cellStyle name="_TSCD" xfId="594"/>
    <cellStyle name="_TSCD_Thanh Son 15 09 2011" xfId="595"/>
    <cellStyle name="_vaycodonglondot2" xfId="596"/>
    <cellStyle name="_vaycodonglondot2_Bang tinh PA 1.NA có CP PT" xfId="597"/>
    <cellStyle name="_vaycodonglondot2_Bảng_tính_chỉ_số_giá đến quí 3.2011" xfId="598"/>
    <cellStyle name="_vaycodonglondot2_Bảng_tính_chỉ_số_giá đến quí 3.2011_QSDĐ N&amp;G" xfId="599"/>
    <cellStyle name="_vaycodonglondot2_Book2" xfId="600"/>
    <cellStyle name="_vaycodonglondot2_Book2_QSDĐ N&amp;G" xfId="601"/>
    <cellStyle name="_vaycodonglondot2_file tính 105 láng hạ" xfId="602"/>
    <cellStyle name="_vaycodonglondot2_file tính 105 láng hạ_QSDĐ N&amp;G" xfId="603"/>
    <cellStyle name="_x0001__Viglacera - Nang tang _ Chi so gia moi (3 Qui nam 2010)" xfId="604"/>
    <cellStyle name="~1" xfId="605"/>
    <cellStyle name="’Ê‰Ý [0.00]_laroux" xfId="606"/>
    <cellStyle name="’Ê‰Ý_laroux" xfId="607"/>
    <cellStyle name="•W?_Format" xfId="608"/>
    <cellStyle name="•W€_’·Šú‰p•¶" xfId="609"/>
    <cellStyle name="•W_’·Šú‰p•¶" xfId="610"/>
    <cellStyle name="æØè [0.00]_NO.1-CLAIM FORMAT" xfId="611"/>
    <cellStyle name="æØè_NO.1-CLAIM FORMAT" xfId="612"/>
    <cellStyle name="ÊÝ [0.00]_LOCAL PARTS PRICE" xfId="613"/>
    <cellStyle name="ÊÝ_LOCAL PARTS PRICE" xfId="614"/>
    <cellStyle name="fEñY [0.00]_Region Orders (2)" xfId="615"/>
    <cellStyle name="fEñY_Region Orders (2)" xfId="616"/>
    <cellStyle name="W_CATÊSSP_1" xfId="617"/>
    <cellStyle name="0" xfId="618"/>
    <cellStyle name="0,0_x000d__x000a_NA_x000d__x000a_" xfId="619"/>
    <cellStyle name="0,0_x000d__x000d_NA_x000d__x000d_" xfId="620"/>
    <cellStyle name="0.0" xfId="621"/>
    <cellStyle name="1" xfId="622"/>
    <cellStyle name="1_7 noi 48 goi C5 9 vi na" xfId="623"/>
    <cellStyle name="1_Bang xin cap thep hinh_Finish-1" xfId="624"/>
    <cellStyle name="1_Bien ban cap" xfId="625"/>
    <cellStyle name="1_Bien ban keo Xi Mang" xfId="626"/>
    <cellStyle name="1_Book1" xfId="627"/>
    <cellStyle name="1_Book1_GCKCT (Silo XM)" xfId="628"/>
    <cellStyle name="1_Book1_HSTT Chinh pham so 1&amp;2 lan 7" xfId="629"/>
    <cellStyle name="1_Book1_KHOI LUONG 5-11" xfId="630"/>
    <cellStyle name="1_Book1_LY LICH XIET BU LONG" xfId="631"/>
    <cellStyle name="1_Book1_thanh toan lan 3" xfId="632"/>
    <cellStyle name="1_Book1_Thi dua TCT" xfId="633"/>
    <cellStyle name="1_Book1_ÿÿÿÿÿ" xfId="634"/>
    <cellStyle name="1_Cau thuy dien Ban La (Cu Anh)" xfId="635"/>
    <cellStyle name="1_Cau thuy dien Ban La (Cu Anh)_Bang tinh PA 1.NA có CP PT" xfId="636"/>
    <cellStyle name="1_Cau thuy dien Ban La (Cu Anh)_Bảng_tính_chỉ_số_giá đến quí 3.2011" xfId="637"/>
    <cellStyle name="1_Cau thuy dien Ban La (Cu Anh)_Bảng_tính_chỉ_số_giá đến quí 3.2011_QSDĐ N&amp;G" xfId="638"/>
    <cellStyle name="1_Cau thuy dien Ban La (Cu Anh)_Book2" xfId="639"/>
    <cellStyle name="1_Cau thuy dien Ban La (Cu Anh)_Book2_QSDĐ N&amp;G" xfId="640"/>
    <cellStyle name="1_Cau thuy dien Ban La (Cu Anh)_file tính 105 láng hạ" xfId="641"/>
    <cellStyle name="1_Cau thuy dien Ban La (Cu Anh)_file tính 105 láng hạ_QSDĐ N&amp;G" xfId="642"/>
    <cellStyle name="1_Danh sach den lam viec" xfId="643"/>
    <cellStyle name="1_Dap dat" xfId="644"/>
    <cellStyle name="1_Dieu chinh cuoc hop C.Vien" xfId="645"/>
    <cellStyle name="1_DT972000" xfId="646"/>
    <cellStyle name="1_Du toan 558 (Km17+508.12 - Km 22)" xfId="647"/>
    <cellStyle name="1_Du toan 558 (Km17+508.12 - Km 22)_Bang tinh PA 1.NA có CP PT" xfId="648"/>
    <cellStyle name="1_Du toan 558 (Km17+508.12 - Km 22)_Bảng_tính_chỉ_số_giá đến quí 3.2011" xfId="649"/>
    <cellStyle name="1_Du toan 558 (Km17+508.12 - Km 22)_Bảng_tính_chỉ_số_giá đến quí 3.2011_QSDĐ N&amp;G" xfId="650"/>
    <cellStyle name="1_Du toan 558 (Km17+508.12 - Km 22)_Book2" xfId="651"/>
    <cellStyle name="1_Du toan 558 (Km17+508.12 - Km 22)_Book2_QSDĐ N&amp;G" xfId="652"/>
    <cellStyle name="1_Du toan 558 (Km17+508.12 - Km 22)_file tính 105 láng hạ" xfId="653"/>
    <cellStyle name="1_Du toan 558 (Km17+508.12 - Km 22)_file tính 105 láng hạ_QSDĐ N&amp;G" xfId="654"/>
    <cellStyle name="1_GCKCT (Silo XM)" xfId="655"/>
    <cellStyle name="1_GLVN development plan" xfId="656"/>
    <cellStyle name="1_GTHDKT Kho TH (Cty 12)" xfId="657"/>
    <cellStyle name="1_HSTT Chinh pham so 1&amp;2 lan 7" xfId="658"/>
    <cellStyle name="1_KHOI LUONG 5-11" xfId="659"/>
    <cellStyle name="1_LY LICH XIET BU LONG" xfId="660"/>
    <cellStyle name="1_Mong Lo 4" xfId="661"/>
    <cellStyle name="1_Phuong an-CKNH (sua) " xfId="662"/>
    <cellStyle name="1_T.toan GCKCT Silo Bot lieu + Ong khoi lan 2" xfId="663"/>
    <cellStyle name="1_Tamsan" xfId="664"/>
    <cellStyle name="1_T-Chia to" xfId="665"/>
    <cellStyle name="1_THANG NGOAI+PHU TRO DUOI+THANG LEO BO" xfId="666"/>
    <cellStyle name="1_THANH TOAN CAM PHA(to ngoc)" xfId="667"/>
    <cellStyle name="1_thanh toan lan 3" xfId="668"/>
    <cellStyle name="1_Thep CTy cap" xfId="669"/>
    <cellStyle name="1_Thep hinh Tong cty lam 22-10-06" xfId="670"/>
    <cellStyle name="1_Thi dua TCT" xfId="671"/>
    <cellStyle name="1_TRUNG PMU 5" xfId="672"/>
    <cellStyle name="1_Xu ly thong tin golf" xfId="673"/>
    <cellStyle name="1_ÿÿÿÿÿ" xfId="674"/>
    <cellStyle name="1_ÿÿÿÿÿ_7BB33000" xfId="675"/>
    <cellStyle name="1_ÿÿÿÿÿ_Bang tap hop HD" xfId="676"/>
    <cellStyle name="1_ÿÿÿÿÿ_Thep hinh Tong cty lam 22-10-06" xfId="677"/>
    <cellStyle name="15" xfId="678"/>
    <cellStyle name="18" xfId="679"/>
    <cellStyle name="¹éºÐÀ²_      " xfId="680"/>
    <cellStyle name="2" xfId="681"/>
    <cellStyle name="2_7 noi 48 goi C5 9 vi na" xfId="682"/>
    <cellStyle name="2_Bang xin cap thep hinh_Finish-1" xfId="683"/>
    <cellStyle name="2_Bien ban cap" xfId="684"/>
    <cellStyle name="2_Bien ban keo Xi Mang" xfId="685"/>
    <cellStyle name="2_Book1" xfId="686"/>
    <cellStyle name="2_Book1_GCKCT (Silo XM)" xfId="687"/>
    <cellStyle name="2_Book1_HSTT Chinh pham so 1&amp;2 lan 7" xfId="688"/>
    <cellStyle name="2_Book1_KHOI LUONG 5-11" xfId="689"/>
    <cellStyle name="2_Book1_LY LICH XIET BU LONG" xfId="690"/>
    <cellStyle name="2_Book1_thanh toan lan 3" xfId="691"/>
    <cellStyle name="2_Book1_Thi dua TCT" xfId="692"/>
    <cellStyle name="2_Book1_ÿÿÿÿÿ" xfId="693"/>
    <cellStyle name="2_Cau thuy dien Ban La (Cu Anh)" xfId="694"/>
    <cellStyle name="2_Cau thuy dien Ban La (Cu Anh)_Bang tinh PA 1.NA có CP PT" xfId="695"/>
    <cellStyle name="2_Cau thuy dien Ban La (Cu Anh)_Bảng_tính_chỉ_số_giá đến quí 3.2011" xfId="696"/>
    <cellStyle name="2_Cau thuy dien Ban La (Cu Anh)_Bảng_tính_chỉ_số_giá đến quí 3.2011_QSDĐ N&amp;G" xfId="697"/>
    <cellStyle name="2_Cau thuy dien Ban La (Cu Anh)_Book2" xfId="698"/>
    <cellStyle name="2_Cau thuy dien Ban La (Cu Anh)_Book2_QSDĐ N&amp;G" xfId="699"/>
    <cellStyle name="2_Cau thuy dien Ban La (Cu Anh)_file tính 105 láng hạ" xfId="700"/>
    <cellStyle name="2_Cau thuy dien Ban La (Cu Anh)_file tính 105 láng hạ_QSDĐ N&amp;G" xfId="701"/>
    <cellStyle name="2_Danh sach den lam viec" xfId="702"/>
    <cellStyle name="2_Dap dat" xfId="703"/>
    <cellStyle name="2_DT972000" xfId="704"/>
    <cellStyle name="2_Du toan 558 (Km17+508.12 - Km 22)" xfId="705"/>
    <cellStyle name="2_Du toan 558 (Km17+508.12 - Km 22)_Bang tinh PA 1.NA có CP PT" xfId="706"/>
    <cellStyle name="2_Du toan 558 (Km17+508.12 - Km 22)_Bảng_tính_chỉ_số_giá đến quí 3.2011" xfId="707"/>
    <cellStyle name="2_Du toan 558 (Km17+508.12 - Km 22)_Bảng_tính_chỉ_số_giá đến quí 3.2011_QSDĐ N&amp;G" xfId="708"/>
    <cellStyle name="2_Du toan 558 (Km17+508.12 - Km 22)_Book2" xfId="709"/>
    <cellStyle name="2_Du toan 558 (Km17+508.12 - Km 22)_Book2_QSDĐ N&amp;G" xfId="710"/>
    <cellStyle name="2_Du toan 558 (Km17+508.12 - Km 22)_file tính 105 láng hạ" xfId="711"/>
    <cellStyle name="2_Du toan 558 (Km17+508.12 - Km 22)_file tính 105 láng hạ_QSDĐ N&amp;G" xfId="712"/>
    <cellStyle name="2_GCKCT (Silo XM)" xfId="713"/>
    <cellStyle name="2_GTHDKT Kho TH (Cty 12)" xfId="714"/>
    <cellStyle name="2_HSTT Chinh pham so 1&amp;2 lan 7" xfId="715"/>
    <cellStyle name="2_KHOI LUONG 5-11" xfId="716"/>
    <cellStyle name="2_LY LICH XIET BU LONG" xfId="717"/>
    <cellStyle name="2_Mong Lo 4" xfId="718"/>
    <cellStyle name="2_Phuong an-CKNH (sua) " xfId="719"/>
    <cellStyle name="2_T.toan GCKCT Silo Bot lieu + Ong khoi lan 2" xfId="720"/>
    <cellStyle name="2_Tamsan" xfId="721"/>
    <cellStyle name="2_T-Chia to" xfId="722"/>
    <cellStyle name="2_THANG NGOAI+PHU TRO DUOI+THANG LEO BO" xfId="723"/>
    <cellStyle name="2_THANH TOAN CAM PHA(to ngoc)" xfId="724"/>
    <cellStyle name="2_thanh toan lan 3" xfId="725"/>
    <cellStyle name="2_Thep CTy cap" xfId="726"/>
    <cellStyle name="2_Thep hinh Tong cty lam 22-10-06" xfId="727"/>
    <cellStyle name="2_Thi dua TCT" xfId="728"/>
    <cellStyle name="2_TRUNG PMU 5" xfId="729"/>
    <cellStyle name="2_ÿÿÿÿÿ" xfId="730"/>
    <cellStyle name="2_ÿÿÿÿÿ_7BB33000" xfId="731"/>
    <cellStyle name="2_ÿÿÿÿÿ_Bang tap hop HD" xfId="732"/>
    <cellStyle name="2_ÿÿÿÿÿ_Thep hinh Tong cty lam 22-10-06" xfId="733"/>
    <cellStyle name="20" xfId="734"/>
    <cellStyle name="20% - Accent1 2" xfId="735"/>
    <cellStyle name="20% - Accent1 3" xfId="736"/>
    <cellStyle name="20% - Accent1 4" xfId="737"/>
    <cellStyle name="20% - Accent1 5" xfId="738"/>
    <cellStyle name="20% - Accent2 2" xfId="739"/>
    <cellStyle name="20% - Accent2 3" xfId="740"/>
    <cellStyle name="20% - Accent2 4" xfId="741"/>
    <cellStyle name="20% - Accent2 5" xfId="742"/>
    <cellStyle name="20% - Accent3 2" xfId="743"/>
    <cellStyle name="20% - Accent3 3" xfId="744"/>
    <cellStyle name="20% - Accent3 4" xfId="745"/>
    <cellStyle name="20% - Accent3 5" xfId="746"/>
    <cellStyle name="20% - Accent4 2" xfId="747"/>
    <cellStyle name="20% - Accent4 3" xfId="748"/>
    <cellStyle name="20% - Accent4 4" xfId="749"/>
    <cellStyle name="20% - Accent4 5" xfId="750"/>
    <cellStyle name="20% - Accent5 2" xfId="751"/>
    <cellStyle name="20% - Accent5 3" xfId="752"/>
    <cellStyle name="20% - Accent5 4" xfId="753"/>
    <cellStyle name="20% - Accent5 5" xfId="754"/>
    <cellStyle name="20% - Accent6 2" xfId="755"/>
    <cellStyle name="20% - Accent6 3" xfId="756"/>
    <cellStyle name="20% - Accent6 4" xfId="757"/>
    <cellStyle name="20% - Accent6 5" xfId="758"/>
    <cellStyle name="25" xfId="759"/>
    <cellStyle name="3" xfId="760"/>
    <cellStyle name="3_7 noi 48 goi C5 9 vi na" xfId="761"/>
    <cellStyle name="3_Bang xin cap thep hinh_Finish-1" xfId="762"/>
    <cellStyle name="3_Bien ban cap" xfId="763"/>
    <cellStyle name="3_Bien ban keo Xi Mang" xfId="764"/>
    <cellStyle name="3_Book1" xfId="765"/>
    <cellStyle name="3_Book1_GCKCT (Silo XM)" xfId="766"/>
    <cellStyle name="3_Book1_HSTT Chinh pham so 1&amp;2 lan 7" xfId="767"/>
    <cellStyle name="3_Book1_KHOI LUONG 5-11" xfId="768"/>
    <cellStyle name="3_Book1_LY LICH XIET BU LONG" xfId="769"/>
    <cellStyle name="3_Book1_thanh toan lan 3" xfId="770"/>
    <cellStyle name="3_Book1_Thi dua TCT" xfId="771"/>
    <cellStyle name="3_Book1_ÿÿÿÿÿ" xfId="772"/>
    <cellStyle name="3_Cau thuy dien Ban La (Cu Anh)" xfId="773"/>
    <cellStyle name="3_Cau thuy dien Ban La (Cu Anh)_Bang tinh PA 1.NA có CP PT" xfId="774"/>
    <cellStyle name="3_Cau thuy dien Ban La (Cu Anh)_Bảng_tính_chỉ_số_giá đến quí 3.2011" xfId="775"/>
    <cellStyle name="3_Cau thuy dien Ban La (Cu Anh)_Bảng_tính_chỉ_số_giá đến quí 3.2011_QSDĐ N&amp;G" xfId="776"/>
    <cellStyle name="3_Cau thuy dien Ban La (Cu Anh)_Book2" xfId="777"/>
    <cellStyle name="3_Cau thuy dien Ban La (Cu Anh)_Book2_QSDĐ N&amp;G" xfId="778"/>
    <cellStyle name="3_Cau thuy dien Ban La (Cu Anh)_file tính 105 láng hạ" xfId="779"/>
    <cellStyle name="3_Cau thuy dien Ban La (Cu Anh)_file tính 105 láng hạ_QSDĐ N&amp;G" xfId="780"/>
    <cellStyle name="3_Danh sach den lam viec" xfId="781"/>
    <cellStyle name="3_Dap dat" xfId="782"/>
    <cellStyle name="3_DT972000" xfId="783"/>
    <cellStyle name="3_Du toan 558 (Km17+508.12 - Km 22)" xfId="784"/>
    <cellStyle name="3_Du toan 558 (Km17+508.12 - Km 22)_Bang tinh PA 1.NA có CP PT" xfId="785"/>
    <cellStyle name="3_Du toan 558 (Km17+508.12 - Km 22)_Bảng_tính_chỉ_số_giá đến quí 3.2011" xfId="786"/>
    <cellStyle name="3_Du toan 558 (Km17+508.12 - Km 22)_Bảng_tính_chỉ_số_giá đến quí 3.2011_QSDĐ N&amp;G" xfId="787"/>
    <cellStyle name="3_Du toan 558 (Km17+508.12 - Km 22)_Book2" xfId="788"/>
    <cellStyle name="3_Du toan 558 (Km17+508.12 - Km 22)_Book2_QSDĐ N&amp;G" xfId="789"/>
    <cellStyle name="3_Du toan 558 (Km17+508.12 - Km 22)_file tính 105 láng hạ" xfId="790"/>
    <cellStyle name="3_Du toan 558 (Km17+508.12 - Km 22)_file tính 105 láng hạ_QSDĐ N&amp;G" xfId="791"/>
    <cellStyle name="3_GCKCT (Silo XM)" xfId="792"/>
    <cellStyle name="3_GTHDKT Kho TH (Cty 12)" xfId="793"/>
    <cellStyle name="3_HSTT Chinh pham so 1&amp;2 lan 7" xfId="794"/>
    <cellStyle name="3_KHOI LUONG 5-11" xfId="795"/>
    <cellStyle name="3_LY LICH XIET BU LONG" xfId="796"/>
    <cellStyle name="3_Mong Lo 4" xfId="797"/>
    <cellStyle name="3_Phuong an-CKNH (sua) " xfId="798"/>
    <cellStyle name="3_T.toan GCKCT Silo Bot lieu + Ong khoi lan 2" xfId="799"/>
    <cellStyle name="3_Tamsan" xfId="800"/>
    <cellStyle name="3_T-Chia to" xfId="801"/>
    <cellStyle name="3_THANG NGOAI+PHU TRO DUOI+THANG LEO BO" xfId="802"/>
    <cellStyle name="3_THANH TOAN CAM PHA(to ngoc)" xfId="803"/>
    <cellStyle name="3_thanh toan lan 3" xfId="804"/>
    <cellStyle name="3_Thep CTy cap" xfId="805"/>
    <cellStyle name="3_Thep hinh Tong cty lam 22-10-06" xfId="806"/>
    <cellStyle name="3_Thi dua TCT" xfId="807"/>
    <cellStyle name="3_ÿÿÿÿÿ" xfId="808"/>
    <cellStyle name="3_ÿÿÿÿÿ_7BB33000" xfId="809"/>
    <cellStyle name="3_ÿÿÿÿÿ_Thep hinh Tong cty lam 22-10-06" xfId="810"/>
    <cellStyle name="4" xfId="811"/>
    <cellStyle name="4_7 noi 48 goi C5 9 vi na" xfId="812"/>
    <cellStyle name="4_Bang xin cap thep hinh_Finish-1" xfId="813"/>
    <cellStyle name="4_Bien ban cap" xfId="814"/>
    <cellStyle name="4_Bien ban keo Xi Mang" xfId="815"/>
    <cellStyle name="4_Book1" xfId="816"/>
    <cellStyle name="4_Book1_GCKCT (Silo XM)" xfId="817"/>
    <cellStyle name="4_Book1_HSTT Chinh pham so 1&amp;2 lan 7" xfId="818"/>
    <cellStyle name="4_Book1_KHOI LUONG 5-11" xfId="819"/>
    <cellStyle name="4_Book1_LY LICH XIET BU LONG" xfId="820"/>
    <cellStyle name="4_Book1_thanh toan lan 3" xfId="821"/>
    <cellStyle name="4_Book1_Thi dua TCT" xfId="822"/>
    <cellStyle name="4_Book1_ÿÿÿÿÿ" xfId="823"/>
    <cellStyle name="4_Cau thuy dien Ban La (Cu Anh)" xfId="824"/>
    <cellStyle name="4_Cau thuy dien Ban La (Cu Anh)_Bang tinh PA 1.NA có CP PT" xfId="825"/>
    <cellStyle name="4_Cau thuy dien Ban La (Cu Anh)_Bảng_tính_chỉ_số_giá đến quí 3.2011" xfId="826"/>
    <cellStyle name="4_Cau thuy dien Ban La (Cu Anh)_Bảng_tính_chỉ_số_giá đến quí 3.2011_QSDĐ N&amp;G" xfId="827"/>
    <cellStyle name="4_Cau thuy dien Ban La (Cu Anh)_Book2" xfId="828"/>
    <cellStyle name="4_Cau thuy dien Ban La (Cu Anh)_Book2_QSDĐ N&amp;G" xfId="829"/>
    <cellStyle name="4_Cau thuy dien Ban La (Cu Anh)_file tính 105 láng hạ" xfId="830"/>
    <cellStyle name="4_Cau thuy dien Ban La (Cu Anh)_file tính 105 láng hạ_QSDĐ N&amp;G" xfId="831"/>
    <cellStyle name="4_Danh sach den lam viec" xfId="832"/>
    <cellStyle name="4_Dap dat" xfId="833"/>
    <cellStyle name="4_DT972000" xfId="834"/>
    <cellStyle name="4_Du toan 558 (Km17+508.12 - Km 22)" xfId="835"/>
    <cellStyle name="4_Du toan 558 (Km17+508.12 - Km 22)_Bang tinh PA 1.NA có CP PT" xfId="836"/>
    <cellStyle name="4_Du toan 558 (Km17+508.12 - Km 22)_Bảng_tính_chỉ_số_giá đến quí 3.2011" xfId="837"/>
    <cellStyle name="4_Du toan 558 (Km17+508.12 - Km 22)_Bảng_tính_chỉ_số_giá đến quí 3.2011_QSDĐ N&amp;G" xfId="838"/>
    <cellStyle name="4_Du toan 558 (Km17+508.12 - Km 22)_Book2" xfId="839"/>
    <cellStyle name="4_Du toan 558 (Km17+508.12 - Km 22)_Book2_QSDĐ N&amp;G" xfId="840"/>
    <cellStyle name="4_Du toan 558 (Km17+508.12 - Km 22)_file tính 105 láng hạ" xfId="841"/>
    <cellStyle name="4_Du toan 558 (Km17+508.12 - Km 22)_file tính 105 láng hạ_QSDĐ N&amp;G" xfId="842"/>
    <cellStyle name="4_GCKCT (Silo XM)" xfId="843"/>
    <cellStyle name="4_GTHDKT Kho TH (Cty 12)" xfId="844"/>
    <cellStyle name="4_HSTT Chinh pham so 1&amp;2 lan 7" xfId="845"/>
    <cellStyle name="4_KHOI LUONG 5-11" xfId="846"/>
    <cellStyle name="4_LY LICH XIET BU LONG" xfId="847"/>
    <cellStyle name="4_Mong Lo 4" xfId="848"/>
    <cellStyle name="4_Phuong an-CKNH (sua) " xfId="849"/>
    <cellStyle name="4_T.toan GCKCT Silo Bot lieu + Ong khoi lan 2" xfId="850"/>
    <cellStyle name="4_Tamsan" xfId="851"/>
    <cellStyle name="4_T-Chia to" xfId="852"/>
    <cellStyle name="4_THANG NGOAI+PHU TRO DUOI+THANG LEO BO" xfId="853"/>
    <cellStyle name="4_THANH TOAN CAM PHA(to ngoc)" xfId="854"/>
    <cellStyle name="4_thanh toan lan 3" xfId="855"/>
    <cellStyle name="4_Thep CTy cap" xfId="856"/>
    <cellStyle name="4_Thep hinh Tong cty lam 22-10-06" xfId="857"/>
    <cellStyle name="4_Thi dua TCT" xfId="858"/>
    <cellStyle name="4_ÿÿÿÿÿ" xfId="859"/>
    <cellStyle name="4_ÿÿÿÿÿ_7BB33000" xfId="860"/>
    <cellStyle name="4_ÿÿÿÿÿ_Thep hinh Tong cty lam 22-10-06" xfId="861"/>
    <cellStyle name="40% - Accent1 2" xfId="862"/>
    <cellStyle name="40% - Accent1 3" xfId="863"/>
    <cellStyle name="40% - Accent1 4" xfId="864"/>
    <cellStyle name="40% - Accent1 5" xfId="865"/>
    <cellStyle name="40% - Accent2 2" xfId="866"/>
    <cellStyle name="40% - Accent2 3" xfId="867"/>
    <cellStyle name="40% - Accent2 4" xfId="868"/>
    <cellStyle name="40% - Accent2 5" xfId="869"/>
    <cellStyle name="40% - Accent3 2" xfId="870"/>
    <cellStyle name="40% - Accent3 3" xfId="871"/>
    <cellStyle name="40% - Accent3 4" xfId="872"/>
    <cellStyle name="40% - Accent3 5" xfId="873"/>
    <cellStyle name="40% - Accent4 2" xfId="874"/>
    <cellStyle name="40% - Accent4 3" xfId="875"/>
    <cellStyle name="40% - Accent4 4" xfId="876"/>
    <cellStyle name="40% - Accent4 5" xfId="877"/>
    <cellStyle name="40% - Accent5 2" xfId="878"/>
    <cellStyle name="40% - Accent5 3" xfId="879"/>
    <cellStyle name="40% - Accent5 4" xfId="880"/>
    <cellStyle name="40% - Accent5 5" xfId="881"/>
    <cellStyle name="40% - Accent6 2" xfId="882"/>
    <cellStyle name="40% - Accent6 3" xfId="883"/>
    <cellStyle name="40% - Accent6 4" xfId="884"/>
    <cellStyle name="40% - Accent6 5" xfId="885"/>
    <cellStyle name="52" xfId="886"/>
    <cellStyle name="6" xfId="887"/>
    <cellStyle name="6_25TM_pacv" xfId="888"/>
    <cellStyle name="6_25TM_pacv_PL-CoBi_ 0.10.2010 (Tinh TT 10.2010)" xfId="889"/>
    <cellStyle name="6_25TM_pacv_PL-CoBi_ 0.10.2010 (Tinh TT 10.2010) 2" xfId="890"/>
    <cellStyle name="6_25TM_pacv_PL-CoBi_ 0.10.2010 (Tinh TT 10.2010)_PL 87 Linh Nam SDT moi" xfId="891"/>
    <cellStyle name="6_25TM_pacv_PL-CoBi_ Lanh Dao Chot" xfId="892"/>
    <cellStyle name="6_25TM_pacv_PL-CoBi_ Phuong an Chuyen Vien" xfId="893"/>
    <cellStyle name="6_25TM_pacv_PL-Hapro _ PA Tinh" xfId="894"/>
    <cellStyle name="6_25TM_pacv_PL-Hapro _ PA Tinh 2" xfId="895"/>
    <cellStyle name="6_25TM_pacv_PL-Hapro _ PA Tinh_PL 87 Linh Nam SDT moi" xfId="896"/>
    <cellStyle name="6_25TM_pacv_Viglacera - Nang tang _ Chi so gia moi (3 Qui nam 2010)" xfId="897"/>
    <cellStyle name="6_Bang tinh PA 1.NA có CP PT" xfId="898"/>
    <cellStyle name="6_Bảng_tính_chỉ_số_giá đến quí 3.2011" xfId="899"/>
    <cellStyle name="6_Bảng_tính_chỉ_số_giá đến quí 3.2011_QSDĐ N&amp;G" xfId="900"/>
    <cellStyle name="6_Book2" xfId="901"/>
    <cellStyle name="6_Book2_QSDĐ N&amp;G" xfId="902"/>
    <cellStyle name="6_Cai Cung TD-55m" xfId="903"/>
    <cellStyle name="6_CND Nghia Hung - 36m NXM" xfId="904"/>
    <cellStyle name="6_Dutoan XD" xfId="905"/>
    <cellStyle name="6_File DT Mau - day co tren mai (19-10-09 goc Cho rong+CND Hai Hau)" xfId="906"/>
    <cellStyle name="6_file tính 105 láng hạ" xfId="907"/>
    <cellStyle name="6_file tính 105 láng hạ_QSDĐ N&amp;G" xfId="908"/>
    <cellStyle name="6_Nha tram Muong Nhe" xfId="909"/>
    <cellStyle name="6_Opensoure" xfId="910"/>
    <cellStyle name="6_PA _Fafilm_Gui (TT04)_05.10.2010" xfId="911"/>
    <cellStyle name="6_PL_-_Hongkong_Tower___Gui" xfId="912"/>
    <cellStyle name="6_PL_-_Hongkong_Tower___Gui_PL-CoBi_ 0.10.2010 (Tinh TT 10.2010)" xfId="913"/>
    <cellStyle name="6_PL_-_Hongkong_Tower___Gui_PL-CoBi_ 0.10.2010 (Tinh TT 10.2010) 2" xfId="914"/>
    <cellStyle name="6_PL_-_Hongkong_Tower___Gui_PL-CoBi_ 0.10.2010 (Tinh TT 10.2010)_PL 87 Linh Nam SDT moi" xfId="915"/>
    <cellStyle name="6_PL_-_Hongkong_Tower___Gui_PL-CoBi_ Lanh Dao Chot" xfId="916"/>
    <cellStyle name="6_PL_-_Hongkong_Tower___Gui_PL-CoBi_ Phuong an Chuyen Vien" xfId="917"/>
    <cellStyle name="6_PL_-_Hongkong_Tower___Gui_PL-Hapro _ PA Tinh" xfId="918"/>
    <cellStyle name="6_PL_-_Hongkong_Tower___Gui_PL-Hapro _ PA Tinh 2" xfId="919"/>
    <cellStyle name="6_PL_-_Hongkong_Tower___Gui_PL-Hapro _ PA Tinh_PL 87 Linh Nam SDT moi" xfId="920"/>
    <cellStyle name="6_PL_-_Hongkong_Tower___Gui_Viglacera - Nang tang _ Chi so gia moi (3 Qui nam 2010)" xfId="921"/>
    <cellStyle name="6_PL-CoBi_ 0.10.2010 (Tinh TT 10.2010)" xfId="922"/>
    <cellStyle name="6_PL-CoBi_ 0.10.2010 (Tinh TT 10.2010) 2" xfId="923"/>
    <cellStyle name="6_PL-CoBi_ 0.10.2010 (Tinh TT 10.2010)_PL 87 Linh Nam SDT moi" xfId="924"/>
    <cellStyle name="6_PL-CoBi_ Lanh Dao Chot" xfId="925"/>
    <cellStyle name="6_PL-CoBi_ Phuong an Chuyen Vien" xfId="926"/>
    <cellStyle name="6_PL-Hapro _ PA Tinh" xfId="927"/>
    <cellStyle name="6_PL-Hapro _ PA Tinh 2" xfId="928"/>
    <cellStyle name="6_PL-Hapro _ PA Tinh_PL 87 Linh Nam SDT moi" xfId="929"/>
    <cellStyle name="6_PTTH DAKNONG" xfId="930"/>
    <cellStyle name="6_TaThanhOai_truotgia_25_8" xfId="931"/>
    <cellStyle name="6_TaThanhOai_truotgia_25_8 2" xfId="932"/>
    <cellStyle name="6_TaThanhOai_truotgia_25_8_PL 87 Linh Nam SDT moi" xfId="933"/>
    <cellStyle name="6_TaThanhOai_truotgia_25_8_PL-CoBi_ 0.10.2010 (Tinh TT 10.2010)" xfId="934"/>
    <cellStyle name="6_TaThanhOai_truotgia_25_8_PL-CoBi_ 0.10.2010 (Tinh TT 10.2010) 2" xfId="935"/>
    <cellStyle name="6_TaThanhOai_truotgia_25_8_PL-CoBi_ 0.10.2010 (Tinh TT 10.2010)_PL 87 Linh Nam SDT moi" xfId="936"/>
    <cellStyle name="6_TaThanhOai_truotgia_25_8_PL-CoBi_ 07.10.2010 (Tinh TT 10.2010) _ Chuyen Vien" xfId="937"/>
    <cellStyle name="6_TaThanhOai_truotgia_25_8_Viglacera - Nang tang _ Chi so gia moi (3 Qui nam 2010)" xfId="938"/>
    <cellStyle name="6_TaThanhOai_truotgia_25_8_Viglacera - Nang tang _ Chi so gia moi (3 Qui nam 2010) 2" xfId="939"/>
    <cellStyle name="6_TaThanhOai_truotgia_25_8_Viglacera - Nang tang _ Chi so gia moi (3 Qui nam 2010)_PL 87 Linh Nam SDT moi" xfId="940"/>
    <cellStyle name="6_TaThanhOai_truotgia_26_8_ld" xfId="941"/>
    <cellStyle name="6_TaThanhOai_truotgia_26_8_ld 2" xfId="942"/>
    <cellStyle name="6_TaThanhOai_truotgia_26_8_ld_PL 87 Linh Nam SDT moi" xfId="943"/>
    <cellStyle name="6_Tham Tra Du toan Tuy Duc" xfId="944"/>
    <cellStyle name="6_Viglacera - Nang tang _ Chi so gia moi (3 Qui nam 2010)" xfId="945"/>
    <cellStyle name="60% - Accent1 2" xfId="946"/>
    <cellStyle name="60% - Accent1 3" xfId="947"/>
    <cellStyle name="60% - Accent1 4" xfId="948"/>
    <cellStyle name="60% - Accent1 5" xfId="949"/>
    <cellStyle name="60% - Accent2 2" xfId="950"/>
    <cellStyle name="60% - Accent2 3" xfId="951"/>
    <cellStyle name="60% - Accent2 4" xfId="952"/>
    <cellStyle name="60% - Accent2 5" xfId="953"/>
    <cellStyle name="60% - Accent3 2" xfId="954"/>
    <cellStyle name="60% - Accent3 3" xfId="955"/>
    <cellStyle name="60% - Accent3 4" xfId="956"/>
    <cellStyle name="60% - Accent3 5" xfId="957"/>
    <cellStyle name="60% - Accent4 2" xfId="958"/>
    <cellStyle name="60% - Accent4 3" xfId="959"/>
    <cellStyle name="60% - Accent4 4" xfId="960"/>
    <cellStyle name="60% - Accent4 5" xfId="961"/>
    <cellStyle name="60% - Accent5 2" xfId="962"/>
    <cellStyle name="60% - Accent5 3" xfId="963"/>
    <cellStyle name="60% - Accent5 4" xfId="964"/>
    <cellStyle name="60% - Accent5 5" xfId="965"/>
    <cellStyle name="60% - Accent6 2" xfId="966"/>
    <cellStyle name="60% - Accent6 3" xfId="967"/>
    <cellStyle name="60% - Accent6 4" xfId="968"/>
    <cellStyle name="60% - Accent6 5" xfId="969"/>
    <cellStyle name="a" xfId="970"/>
    <cellStyle name="AA FRAME" xfId="971"/>
    <cellStyle name="AA HEADING" xfId="972"/>
    <cellStyle name="AA INITIALS" xfId="973"/>
    <cellStyle name="AA INPUT" xfId="974"/>
    <cellStyle name="AA LOCK" xfId="975"/>
    <cellStyle name="AA MGR NAME" xfId="976"/>
    <cellStyle name="AA NORMAL" xfId="977"/>
    <cellStyle name="AA NUMBER" xfId="978"/>
    <cellStyle name="AA NUMBER2" xfId="979"/>
    <cellStyle name="AA QUESTION" xfId="980"/>
    <cellStyle name="AA SHADE" xfId="981"/>
    <cellStyle name="Accent1 - 20%" xfId="982"/>
    <cellStyle name="Accent1 - 40%" xfId="983"/>
    <cellStyle name="Accent1 - 60%" xfId="984"/>
    <cellStyle name="Accent1 2" xfId="985"/>
    <cellStyle name="Accent1 3" xfId="986"/>
    <cellStyle name="Accent1 4" xfId="987"/>
    <cellStyle name="Accent1 5" xfId="988"/>
    <cellStyle name="Accent2 - 20%" xfId="989"/>
    <cellStyle name="Accent2 - 40%" xfId="990"/>
    <cellStyle name="Accent2 - 60%" xfId="991"/>
    <cellStyle name="Accent2 2" xfId="992"/>
    <cellStyle name="Accent2 3" xfId="993"/>
    <cellStyle name="Accent2 4" xfId="994"/>
    <cellStyle name="Accent2 5" xfId="995"/>
    <cellStyle name="Accent3 - 20%" xfId="996"/>
    <cellStyle name="Accent3 - 40%" xfId="997"/>
    <cellStyle name="Accent3 - 60%" xfId="998"/>
    <cellStyle name="Accent3 2" xfId="999"/>
    <cellStyle name="Accent3 3" xfId="1000"/>
    <cellStyle name="Accent3 4" xfId="1001"/>
    <cellStyle name="Accent3 5" xfId="1002"/>
    <cellStyle name="Accent4 - 20%" xfId="1003"/>
    <cellStyle name="Accent4 - 40%" xfId="1004"/>
    <cellStyle name="Accent4 - 60%" xfId="1005"/>
    <cellStyle name="Accent4 2" xfId="1006"/>
    <cellStyle name="Accent4 3" xfId="1007"/>
    <cellStyle name="Accent4 4" xfId="1008"/>
    <cellStyle name="Accent4 5" xfId="1009"/>
    <cellStyle name="Accent5 - 20%" xfId="1010"/>
    <cellStyle name="Accent5 - 40%" xfId="1011"/>
    <cellStyle name="Accent5 - 60%" xfId="1012"/>
    <cellStyle name="Accent5 2" xfId="1013"/>
    <cellStyle name="Accent5 3" xfId="1014"/>
    <cellStyle name="Accent5 4" xfId="1015"/>
    <cellStyle name="Accent5 5" xfId="1016"/>
    <cellStyle name="Accent6 - 20%" xfId="1017"/>
    <cellStyle name="Accent6 - 40%" xfId="1018"/>
    <cellStyle name="Accent6 - 60%" xfId="1019"/>
    <cellStyle name="Accent6 2" xfId="1020"/>
    <cellStyle name="Accent6 3" xfId="1021"/>
    <cellStyle name="Accent6 4" xfId="1022"/>
    <cellStyle name="Accent6 5" xfId="1023"/>
    <cellStyle name="ÅëÈ­ [0]_      " xfId="1024"/>
    <cellStyle name="AeE­ [0]_INQUIRY ¿?¾÷AßAø " xfId="1025"/>
    <cellStyle name="ÅëÈ­ [0]_L601CPT" xfId="1026"/>
    <cellStyle name="ÅëÈ­_      " xfId="1027"/>
    <cellStyle name="AeE­_INQUIRY ¿?¾÷AßAø " xfId="1028"/>
    <cellStyle name="ÅëÈ­_L601CPT" xfId="1029"/>
    <cellStyle name="APPEAR" xfId="1030"/>
    <cellStyle name="args.style" xfId="1031"/>
    <cellStyle name="ÄÞ¸¶ [0]_      " xfId="1032"/>
    <cellStyle name="AÞ¸¶ [0]_INQUIRY ¿?¾÷AßAø " xfId="1033"/>
    <cellStyle name="ÄÞ¸¶ [0]_L601CPT" xfId="1034"/>
    <cellStyle name="ÄÞ¸¶_      " xfId="1035"/>
    <cellStyle name="AÞ¸¶_INQUIRY ¿?¾÷AßAø " xfId="1036"/>
    <cellStyle name="ÄÞ¸¶_L601CPT" xfId="1037"/>
    <cellStyle name="AutoFormat Options" xfId="1038"/>
    <cellStyle name="aZ" xfId="1039"/>
    <cellStyle name="b" xfId="1040"/>
    <cellStyle name="bac" xfId="1041"/>
    <cellStyle name="Background-W" xfId="1042"/>
    <cellStyle name="Bad 2" xfId="1043"/>
    <cellStyle name="Bad 3" xfId="1044"/>
    <cellStyle name="Bad 4" xfId="1045"/>
    <cellStyle name="Bad 5" xfId="1046"/>
    <cellStyle name="Bangchu" xfId="1047"/>
    <cellStyle name="Blue" xfId="1048"/>
    <cellStyle name="Body" xfId="1049"/>
    <cellStyle name="Bor" xfId="1050"/>
    <cellStyle name="C?AØ_¿?¾÷CoE² " xfId="1051"/>
    <cellStyle name="Ç¥ÁØ_      " xfId="1052"/>
    <cellStyle name="C￥AØ_¿μ¾÷CoE² " xfId="1053"/>
    <cellStyle name="Ç¥ÁØ_±¸¹Ì´ëÃ¥" xfId="1054"/>
    <cellStyle name="C￥AØ_≫c¾÷ºIº° AN°e " xfId="1055"/>
    <cellStyle name="Calc C - Style1" xfId="1056"/>
    <cellStyle name="Calc C - Style2" xfId="1057"/>
    <cellStyle name="Calc C - Style3" xfId="1058"/>
    <cellStyle name="Calc C - Style4" xfId="1059"/>
    <cellStyle name="Calc C - Style5" xfId="1060"/>
    <cellStyle name="Calc C - Style6" xfId="1061"/>
    <cellStyle name="Calc C - Style7" xfId="1062"/>
    <cellStyle name="Calc C - Style8" xfId="1063"/>
    <cellStyle name="Calc Currency (0)" xfId="1064"/>
    <cellStyle name="Calc Currency (0) 2" xfId="1065"/>
    <cellStyle name="Calc Currency (0) 3" xfId="1066"/>
    <cellStyle name="Calc Currency (0) 4" xfId="1067"/>
    <cellStyle name="Calc Currency (0) 5" xfId="1068"/>
    <cellStyle name="Calc Currency (0) 6" xfId="1069"/>
    <cellStyle name="Calc Currency (0) 7" xfId="1070"/>
    <cellStyle name="Calc Currency (0) 8" xfId="1071"/>
    <cellStyle name="Calc Currency (0) 9" xfId="1072"/>
    <cellStyle name="Calc Currency (2)" xfId="1073"/>
    <cellStyle name="Calc Percent (0)" xfId="1074"/>
    <cellStyle name="Calc Percent (1)" xfId="1075"/>
    <cellStyle name="Calc Percent (2)" xfId="1076"/>
    <cellStyle name="Calc Units (0)" xfId="1077"/>
    <cellStyle name="Calc Units (1)" xfId="1078"/>
    <cellStyle name="Calc Units (2)" xfId="1079"/>
    <cellStyle name="Calculation 2" xfId="1080"/>
    <cellStyle name="Calculation 3" xfId="1081"/>
    <cellStyle name="Calculation 4" xfId="1082"/>
    <cellStyle name="Calculation 5" xfId="1083"/>
    <cellStyle name="category" xfId="1084"/>
    <cellStyle name="C℀" xfId="1085"/>
    <cellStyle name="CC1" xfId="1086"/>
    <cellStyle name="CC2" xfId="1087"/>
    <cellStyle name="Centered Heading" xfId="1088"/>
    <cellStyle name="Cerrency_Sheet2_XANGDAU" xfId="1089"/>
    <cellStyle name="Change A&amp;ll" xfId="1090"/>
    <cellStyle name="chchuyen" xfId="1091"/>
    <cellStyle name="Check Cell 2" xfId="1092"/>
    <cellStyle name="Check Cell 3" xfId="1093"/>
    <cellStyle name="Check Cell 4" xfId="1094"/>
    <cellStyle name="Check Cell 5" xfId="1095"/>
    <cellStyle name="Chi phÝ kh¸c_Book1" xfId="1096"/>
    <cellStyle name="CHUONG" xfId="1097"/>
    <cellStyle name="cindy" xfId="1098"/>
    <cellStyle name="Code" xfId="1099"/>
    <cellStyle name="Code Section" xfId="1100"/>
    <cellStyle name="Column-S" xfId="1101"/>
    <cellStyle name="Comma" xfId="1" builtinId="3"/>
    <cellStyle name="Comma  - Style1" xfId="1102"/>
    <cellStyle name="Comma  - Style2" xfId="1103"/>
    <cellStyle name="Comma  - Style3" xfId="1104"/>
    <cellStyle name="Comma  - Style4" xfId="1105"/>
    <cellStyle name="Comma  - Style5" xfId="1106"/>
    <cellStyle name="Comma  - Style6" xfId="1107"/>
    <cellStyle name="Comma  - Style7" xfId="1108"/>
    <cellStyle name="Comma  - Style8" xfId="1109"/>
    <cellStyle name="Comma [ ,]" xfId="1110"/>
    <cellStyle name="Comma [0] 2" xfId="1111"/>
    <cellStyle name="Comma [00]" xfId="1112"/>
    <cellStyle name="Comma [1]" xfId="1113"/>
    <cellStyle name="Comma 0" xfId="1114"/>
    <cellStyle name="Comma 10" xfId="6"/>
    <cellStyle name="Comma 10 2" xfId="1115"/>
    <cellStyle name="Comma 10 3" xfId="1116"/>
    <cellStyle name="Comma 11" xfId="1117"/>
    <cellStyle name="Comma 11 2" xfId="1118"/>
    <cellStyle name="Comma 11 2 2" xfId="1119"/>
    <cellStyle name="Comma 12" xfId="1120"/>
    <cellStyle name="Comma 13" xfId="1121"/>
    <cellStyle name="Comma 14" xfId="1122"/>
    <cellStyle name="Comma 15" xfId="1123"/>
    <cellStyle name="Comma 16" xfId="1124"/>
    <cellStyle name="Comma 17" xfId="1125"/>
    <cellStyle name="Comma 17 2" xfId="1126"/>
    <cellStyle name="Comma 18" xfId="1127"/>
    <cellStyle name="Comma 19" xfId="1128"/>
    <cellStyle name="Comma 2" xfId="1129"/>
    <cellStyle name="Comma 2 10" xfId="1130"/>
    <cellStyle name="Comma 2 11" xfId="1131"/>
    <cellStyle name="Comma 2 12" xfId="1132"/>
    <cellStyle name="Comma 2 13" xfId="1133"/>
    <cellStyle name="Comma 2 2" xfId="1134"/>
    <cellStyle name="Comma 2 2 10" xfId="1135"/>
    <cellStyle name="Comma 2 2 11" xfId="1136"/>
    <cellStyle name="Comma 2 2 12" xfId="1137"/>
    <cellStyle name="Comma 2 2 2" xfId="1138"/>
    <cellStyle name="Comma 2 2 2 2" xfId="1139"/>
    <cellStyle name="Comma 2 2 2 2 2" xfId="1140"/>
    <cellStyle name="Comma 2 2 2 3" xfId="1141"/>
    <cellStyle name="Comma 2 2 2 4" xfId="1142"/>
    <cellStyle name="Comma 2 2 2 5" xfId="1143"/>
    <cellStyle name="Comma 2 2 3" xfId="1144"/>
    <cellStyle name="Comma 2 2 4" xfId="1145"/>
    <cellStyle name="Comma 2 2 5" xfId="1146"/>
    <cellStyle name="Comma 2 2 6" xfId="1147"/>
    <cellStyle name="Comma 2 2 7" xfId="1148"/>
    <cellStyle name="Comma 2 2 8" xfId="1149"/>
    <cellStyle name="Comma 2 2 9" xfId="1150"/>
    <cellStyle name="Comma 2 2_FS 231210" xfId="1151"/>
    <cellStyle name="Comma 2 3" xfId="1152"/>
    <cellStyle name="Comma 2 3 2" xfId="1153"/>
    <cellStyle name="Comma 2 3 3" xfId="1154"/>
    <cellStyle name="Comma 2 4" xfId="1155"/>
    <cellStyle name="Comma 2 4 2" xfId="1156"/>
    <cellStyle name="Comma 2 4 3" xfId="1157"/>
    <cellStyle name="Comma 2 4 4" xfId="1158"/>
    <cellStyle name="Comma 2 4 5" xfId="1159"/>
    <cellStyle name="Comma 2 5" xfId="1160"/>
    <cellStyle name="Comma 2 6" xfId="1161"/>
    <cellStyle name="Comma 2 7" xfId="1162"/>
    <cellStyle name="Comma 2 8" xfId="1163"/>
    <cellStyle name="Comma 2 9" xfId="1164"/>
    <cellStyle name="Comma 2_Cost com for C2_EWSI" xfId="1165"/>
    <cellStyle name="Comma 20" xfId="1166"/>
    <cellStyle name="Comma 21" xfId="1167"/>
    <cellStyle name="Comma 22" xfId="1168"/>
    <cellStyle name="Comma 23" xfId="1169"/>
    <cellStyle name="Comma 24" xfId="1170"/>
    <cellStyle name="Comma 25" xfId="1171"/>
    <cellStyle name="Comma 26" xfId="1172"/>
    <cellStyle name="Comma 27" xfId="4816"/>
    <cellStyle name="Comma 28" xfId="4818"/>
    <cellStyle name="Comma 3" xfId="1173"/>
    <cellStyle name="Comma 3 2" xfId="1174"/>
    <cellStyle name="Comma 3 2 2" xfId="1175"/>
    <cellStyle name="Comma 3 2 3" xfId="1176"/>
    <cellStyle name="Comma 3 2 4" xfId="1177"/>
    <cellStyle name="Comma 3 2 5" xfId="1178"/>
    <cellStyle name="Comma 3 2_Costing for FS 6.4.10" xfId="1179"/>
    <cellStyle name="Comma 3 3" xfId="1180"/>
    <cellStyle name="Comma 3 4" xfId="1181"/>
    <cellStyle name="Comma 3 5" xfId="1182"/>
    <cellStyle name="Comma 3 6" xfId="1183"/>
    <cellStyle name="Comma 3 7" xfId="1184"/>
    <cellStyle name="Comma 3_C1 Costing Hanoi 160410" xfId="1185"/>
    <cellStyle name="Comma 4" xfId="1186"/>
    <cellStyle name="Comma 4 2" xfId="1187"/>
    <cellStyle name="Comma 4 2 2" xfId="1188"/>
    <cellStyle name="Comma 4 2 3" xfId="1189"/>
    <cellStyle name="Comma 4 2 4" xfId="1190"/>
    <cellStyle name="Comma 4 2 5" xfId="1191"/>
    <cellStyle name="Comma 4 3" xfId="1192"/>
    <cellStyle name="Comma 4 4" xfId="1193"/>
    <cellStyle name="Comma 4 4 2" xfId="1194"/>
    <cellStyle name="Comma 4 4 3" xfId="1195"/>
    <cellStyle name="Comma 4 5" xfId="1196"/>
    <cellStyle name="Comma 4 6" xfId="1197"/>
    <cellStyle name="Comma 4_C1 Costing Hanoi 160410" xfId="1198"/>
    <cellStyle name="Comma 5" xfId="1199"/>
    <cellStyle name="Comma 5 2" xfId="1200"/>
    <cellStyle name="Comma 5 2 2" xfId="1201"/>
    <cellStyle name="Comma 5 2 3" xfId="1202"/>
    <cellStyle name="Comma 5 2 4" xfId="1203"/>
    <cellStyle name="Comma 5 2 5" xfId="1204"/>
    <cellStyle name="Comma 5 3" xfId="1205"/>
    <cellStyle name="Comma 5 4" xfId="1206"/>
    <cellStyle name="Comma 5 5" xfId="1207"/>
    <cellStyle name="Comma 6" xfId="1208"/>
    <cellStyle name="Comma 6 2" xfId="1209"/>
    <cellStyle name="Comma 6 3" xfId="1210"/>
    <cellStyle name="Comma 6 4" xfId="1211"/>
    <cellStyle name="Comma 6 5" xfId="1212"/>
    <cellStyle name="Comma 7" xfId="1213"/>
    <cellStyle name="Comma 8" xfId="1214"/>
    <cellStyle name="Comma 9" xfId="1215"/>
    <cellStyle name="Comma 9 2" xfId="1216"/>
    <cellStyle name="Comma 9 3" xfId="1217"/>
    <cellStyle name="comma zerodec" xfId="1218"/>
    <cellStyle name="Comma0" xfId="1219"/>
    <cellStyle name="Comma0 2" xfId="1220"/>
    <cellStyle name="Comma0_FS 231210" xfId="1221"/>
    <cellStyle name="CommaBracket" xfId="1222"/>
    <cellStyle name="cong" xfId="1223"/>
    <cellStyle name="Copied" xfId="1224"/>
    <cellStyle name="COST1" xfId="1225"/>
    <cellStyle name="Courier" xfId="1226"/>
    <cellStyle name="CR Comma" xfId="1227"/>
    <cellStyle name="CT1" xfId="1228"/>
    <cellStyle name="CT2" xfId="1229"/>
    <cellStyle name="CT4" xfId="1230"/>
    <cellStyle name="CT5" xfId="1231"/>
    <cellStyle name="ct7" xfId="1232"/>
    <cellStyle name="ct8" xfId="1233"/>
    <cellStyle name="cth1" xfId="1234"/>
    <cellStyle name="Cthuc" xfId="1235"/>
    <cellStyle name="Cthuc1" xfId="1236"/>
    <cellStyle name="CUL" xfId="1237"/>
    <cellStyle name="Curren - Style3" xfId="1238"/>
    <cellStyle name="Curren - Style4" xfId="1239"/>
    <cellStyle name="Currency (0.00)" xfId="1240"/>
    <cellStyle name="Currency [00]" xfId="1241"/>
    <cellStyle name="Currency 0" xfId="1242"/>
    <cellStyle name="Currency 2" xfId="1243"/>
    <cellStyle name="Currency 3" xfId="4819"/>
    <cellStyle name="Currency0" xfId="1244"/>
    <cellStyle name="Currency0 2" xfId="1245"/>
    <cellStyle name="Currency0 3" xfId="1246"/>
    <cellStyle name="Currency0 4" xfId="1247"/>
    <cellStyle name="Currency0 5" xfId="1248"/>
    <cellStyle name="Currency0 6" xfId="1249"/>
    <cellStyle name="Currency0 7" xfId="1250"/>
    <cellStyle name="Currency1" xfId="1251"/>
    <cellStyle name="Currency1 2" xfId="1252"/>
    <cellStyle name="custom" xfId="1253"/>
    <cellStyle name="Custom - Style1" xfId="1254"/>
    <cellStyle name="Custom - Style8" xfId="1255"/>
    <cellStyle name="d" xfId="1256"/>
    <cellStyle name="D$_x0004_P??_x0010__x000b_?_x0015_?$_x0004_?_x000f_?" xfId="1257"/>
    <cellStyle name="D$_x0004_P?_x0010__x000b_픲_x0015_딡$_x0004_뗈_x000f_?" xfId="1258"/>
    <cellStyle name="D$_x0004_P?_x0010__x000b_픲_x0015_딡$_x0004_뗈_x000f_? 2" xfId="1259"/>
    <cellStyle name="d%" xfId="1260"/>
    <cellStyle name="d_Bang tinh TTTM Bắc Qua (revised) 11.04.2011 (new)." xfId="1261"/>
    <cellStyle name="d_Bảng_tính_chỉ_số_giá đến quí 3.2011" xfId="1262"/>
    <cellStyle name="d_Book2" xfId="1263"/>
    <cellStyle name="D1" xfId="1264"/>
    <cellStyle name="Data   - Style2" xfId="1265"/>
    <cellStyle name="Date" xfId="1266"/>
    <cellStyle name="Date 2" xfId="1267"/>
    <cellStyle name="Date Aligned" xfId="1268"/>
    <cellStyle name="Date Short" xfId="1269"/>
    <cellStyle name="Date_~8657197" xfId="1270"/>
    <cellStyle name="Date1" xfId="1271"/>
    <cellStyle name="Date1 2" xfId="1272"/>
    <cellStyle name="Date1 2 2" xfId="1273"/>
    <cellStyle name="Date1 2 2 2" xfId="1274"/>
    <cellStyle name="Date1 2 3" xfId="1275"/>
    <cellStyle name="Date1 3" xfId="1276"/>
    <cellStyle name="Date2" xfId="1277"/>
    <cellStyle name="daude" xfId="1278"/>
    <cellStyle name="Debit" xfId="1279"/>
    <cellStyle name="Define your own named style" xfId="1280"/>
    <cellStyle name="DELTA" xfId="1281"/>
    <cellStyle name="Des." xfId="1282"/>
    <cellStyle name="Dezimal [0]_35ERI8T2gbIEMixb4v26icuOo" xfId="1283"/>
    <cellStyle name="Dezimal_35ERI8T2gbIEMixb4v26icuOo" xfId="1284"/>
    <cellStyle name="Dollar (zero dec)" xfId="1285"/>
    <cellStyle name="Dollar (zero dec) 2" xfId="1286"/>
    <cellStyle name="Dollars" xfId="1287"/>
    <cellStyle name="Dollars(0)" xfId="1288"/>
    <cellStyle name="Dollars_QSDĐ N&amp;G" xfId="1289"/>
    <cellStyle name="Dotted Line" xfId="1290"/>
    <cellStyle name="Draw lines around data in range" xfId="1291"/>
    <cellStyle name="Draw shadow and lines within range" xfId="1292"/>
    <cellStyle name="Dziesi?tny [0]_Invoices2001Slovakia" xfId="1293"/>
    <cellStyle name="Dziesi?tny_Invoices2001Slovakia" xfId="1294"/>
    <cellStyle name="Dziesietny [0]_Invoices2001Slovakia" xfId="1295"/>
    <cellStyle name="Dziesiętny [0]_Invoices2001Slovakia" xfId="1296"/>
    <cellStyle name="Dziesietny [0]_Invoices2001Slovakia_01_Nha so 1_Dien" xfId="1297"/>
    <cellStyle name="Dziesiętny [0]_Invoices2001Slovakia_01_Nha so 1_Dien" xfId="1298"/>
    <cellStyle name="Dziesietny [0]_Invoices2001Slovakia_01_Nha so 1_Dien 2" xfId="1299"/>
    <cellStyle name="Dziesiętny [0]_Invoices2001Slovakia_01_Nha so 1_Dien 2" xfId="1300"/>
    <cellStyle name="Dziesietny [0]_Invoices2001Slovakia_01_Nha so 1_Dien 3" xfId="1301"/>
    <cellStyle name="Dziesiętny [0]_Invoices2001Slovakia_01_Nha so 1_Dien 3" xfId="1302"/>
    <cellStyle name="Dziesietny [0]_Invoices2001Slovakia_01_Nha so 1_Dien 4" xfId="1303"/>
    <cellStyle name="Dziesiętny [0]_Invoices2001Slovakia_01_Nha so 1_Dien 4" xfId="1304"/>
    <cellStyle name="Dziesietny [0]_Invoices2001Slovakia_01_Nha so 1_Dien 5" xfId="1305"/>
    <cellStyle name="Dziesiętny [0]_Invoices2001Slovakia_01_Nha so 1_Dien 5" xfId="1306"/>
    <cellStyle name="Dziesietny [0]_Invoices2001Slovakia_01_Nha so 1_Dien 6" xfId="1307"/>
    <cellStyle name="Dziesiętny [0]_Invoices2001Slovakia_01_Nha so 1_Dien 6" xfId="1308"/>
    <cellStyle name="Dziesietny [0]_Invoices2001Slovakia_01_Nha so 1_Dien 7" xfId="1309"/>
    <cellStyle name="Dziesiętny [0]_Invoices2001Slovakia_01_Nha so 1_Dien 7" xfId="1310"/>
    <cellStyle name="Dziesietny [0]_Invoices2001Slovakia_01_Nha so 1_Dien 8" xfId="1311"/>
    <cellStyle name="Dziesiętny [0]_Invoices2001Slovakia_01_Nha so 1_Dien 8" xfId="1312"/>
    <cellStyle name="Dziesietny [0]_Invoices2001Slovakia_01_Nha so 1_Dien 9" xfId="1313"/>
    <cellStyle name="Dziesiętny [0]_Invoices2001Slovakia_01_Nha so 1_Dien 9" xfId="1314"/>
    <cellStyle name="Dziesietny [0]_Invoices2001Slovakia_10_Nha so 10_Dien1" xfId="1315"/>
    <cellStyle name="Dziesiętny [0]_Invoices2001Slovakia_10_Nha so 10_Dien1" xfId="1316"/>
    <cellStyle name="Dziesietny [0]_Invoices2001Slovakia_10_Nha so 10_Dien1 2" xfId="1317"/>
    <cellStyle name="Dziesiętny [0]_Invoices2001Slovakia_10_Nha so 10_Dien1 2" xfId="1318"/>
    <cellStyle name="Dziesietny [0]_Invoices2001Slovakia_10_Nha so 10_Dien1 3" xfId="1319"/>
    <cellStyle name="Dziesiętny [0]_Invoices2001Slovakia_10_Nha so 10_Dien1 3" xfId="1320"/>
    <cellStyle name="Dziesietny [0]_Invoices2001Slovakia_10_Nha so 10_Dien1 4" xfId="1321"/>
    <cellStyle name="Dziesiętny [0]_Invoices2001Slovakia_10_Nha so 10_Dien1 4" xfId="1322"/>
    <cellStyle name="Dziesietny [0]_Invoices2001Slovakia_10_Nha so 10_Dien1 5" xfId="1323"/>
    <cellStyle name="Dziesiętny [0]_Invoices2001Slovakia_10_Nha so 10_Dien1 5" xfId="1324"/>
    <cellStyle name="Dziesietny [0]_Invoices2001Slovakia_10_Nha so 10_Dien1 6" xfId="1325"/>
    <cellStyle name="Dziesiętny [0]_Invoices2001Slovakia_10_Nha so 10_Dien1 6" xfId="1326"/>
    <cellStyle name="Dziesietny [0]_Invoices2001Slovakia_10_Nha so 10_Dien1 7" xfId="1327"/>
    <cellStyle name="Dziesiętny [0]_Invoices2001Slovakia_10_Nha so 10_Dien1 7" xfId="1328"/>
    <cellStyle name="Dziesietny [0]_Invoices2001Slovakia_10_Nha so 10_Dien1 8" xfId="1329"/>
    <cellStyle name="Dziesiętny [0]_Invoices2001Slovakia_10_Nha so 10_Dien1 8" xfId="1330"/>
    <cellStyle name="Dziesietny [0]_Invoices2001Slovakia_10_Nha so 10_Dien1 9" xfId="1331"/>
    <cellStyle name="Dziesiętny [0]_Invoices2001Slovakia_10_Nha so 10_Dien1 9" xfId="1332"/>
    <cellStyle name="Dziesietny [0]_Invoices2001Slovakia_BCTC TONG HOP" xfId="1333"/>
    <cellStyle name="Dziesiętny [0]_Invoices2001Slovakia_BCTC TONG HOP" xfId="1334"/>
    <cellStyle name="Dziesietny [0]_Invoices2001Slovakia_BCTC TONG HOP_Thanh Son 15 09 2011" xfId="1335"/>
    <cellStyle name="Dziesiętny [0]_Invoices2001Slovakia_BCTC TONG HOP_Thanh Son 15 09 2011" xfId="1336"/>
    <cellStyle name="Dziesietny [0]_Invoices2001Slovakia_Book1" xfId="1337"/>
    <cellStyle name="Dziesiętny [0]_Invoices2001Slovakia_Book1" xfId="1338"/>
    <cellStyle name="Dziesietny [0]_Invoices2001Slovakia_Book1_1" xfId="1339"/>
    <cellStyle name="Dziesiętny [0]_Invoices2001Slovakia_Book1_1" xfId="1340"/>
    <cellStyle name="Dziesietny [0]_Invoices2001Slovakia_Book1_1 2" xfId="1341"/>
    <cellStyle name="Dziesiętny [0]_Invoices2001Slovakia_Book1_1 2" xfId="1342"/>
    <cellStyle name="Dziesietny [0]_Invoices2001Slovakia_Book1_1 3" xfId="1343"/>
    <cellStyle name="Dziesiętny [0]_Invoices2001Slovakia_Book1_1 3" xfId="1344"/>
    <cellStyle name="Dziesietny [0]_Invoices2001Slovakia_Book1_1 4" xfId="1345"/>
    <cellStyle name="Dziesiętny [0]_Invoices2001Slovakia_Book1_1 4" xfId="1346"/>
    <cellStyle name="Dziesietny [0]_Invoices2001Slovakia_Book1_1 5" xfId="1347"/>
    <cellStyle name="Dziesiętny [0]_Invoices2001Slovakia_Book1_1 5" xfId="1348"/>
    <cellStyle name="Dziesietny [0]_Invoices2001Slovakia_Book1_1 6" xfId="1349"/>
    <cellStyle name="Dziesiętny [0]_Invoices2001Slovakia_Book1_1 6" xfId="1350"/>
    <cellStyle name="Dziesietny [0]_Invoices2001Slovakia_Book1_1 7" xfId="1351"/>
    <cellStyle name="Dziesiętny [0]_Invoices2001Slovakia_Book1_1 7" xfId="1352"/>
    <cellStyle name="Dziesietny [0]_Invoices2001Slovakia_Book1_1 8" xfId="1353"/>
    <cellStyle name="Dziesiętny [0]_Invoices2001Slovakia_Book1_1 8" xfId="1354"/>
    <cellStyle name="Dziesietny [0]_Invoices2001Slovakia_Book1_1 9" xfId="1355"/>
    <cellStyle name="Dziesiętny [0]_Invoices2001Slovakia_Book1_1 9" xfId="1356"/>
    <cellStyle name="Dziesietny [0]_Invoices2001Slovakia_Book1_1_Book1" xfId="1357"/>
    <cellStyle name="Dziesiętny [0]_Invoices2001Slovakia_Book1_1_Book1" xfId="1358"/>
    <cellStyle name="Dziesietny [0]_Invoices2001Slovakia_Book1_2" xfId="1359"/>
    <cellStyle name="Dziesiętny [0]_Invoices2001Slovakia_Book1_2" xfId="1360"/>
    <cellStyle name="Dziesietny [0]_Invoices2001Slovakia_Book1_BCTC TONG HOP" xfId="1361"/>
    <cellStyle name="Dziesiętny [0]_Invoices2001Slovakia_Book1_BCTC TONG HOP" xfId="1362"/>
    <cellStyle name="Dziesietny [0]_Invoices2001Slovakia_Book1_BCTC TONG HOP_Thanh Son 15 09 2011" xfId="1363"/>
    <cellStyle name="Dziesiętny [0]_Invoices2001Slovakia_Book1_BCTC TONG HOP_Thanh Son 15 09 2011" xfId="1364"/>
    <cellStyle name="Dziesietny [0]_Invoices2001Slovakia_d-uong+TDT" xfId="1365"/>
    <cellStyle name="Dziesiętny [0]_Invoices2001Slovakia_Nhµ ®Ó xe" xfId="1366"/>
    <cellStyle name="Dziesietny [0]_Invoices2001Slovakia_Nha bao ve(28-7-05)" xfId="1367"/>
    <cellStyle name="Dziesiętny [0]_Invoices2001Slovakia_Nha bao ve(28-7-05)" xfId="1368"/>
    <cellStyle name="Dziesietny [0]_Invoices2001Slovakia_NHA de xe nguyen du" xfId="1369"/>
    <cellStyle name="Dziesiętny [0]_Invoices2001Slovakia_NHA de xe nguyen du" xfId="1370"/>
    <cellStyle name="Dziesietny [0]_Invoices2001Slovakia_Nhalamviec VTC(25-1-05)" xfId="1371"/>
    <cellStyle name="Dziesiętny [0]_Invoices2001Slovakia_Nhalamviec VTC(25-1-05)" xfId="1372"/>
    <cellStyle name="Dziesietny [0]_Invoices2001Slovakia_Nhalamviec VTC(25-1-05)_BCTC TONG HOP" xfId="1373"/>
    <cellStyle name="Dziesiętny [0]_Invoices2001Slovakia_Nhalamviec VTC(25-1-05)_BCTC TONG HOP" xfId="1374"/>
    <cellStyle name="Dziesietny [0]_Invoices2001Slovakia_Nhalamviec VTC(25-1-05)_BCTC TONG HOP_Thanh Son 15 09 2011" xfId="1375"/>
    <cellStyle name="Dziesiętny [0]_Invoices2001Slovakia_Nhalamviec VTC(25-1-05)_BCTC TONG HOP_Thanh Son 15 09 2011" xfId="1376"/>
    <cellStyle name="Dziesietny [0]_Invoices2001Slovakia_t.nuoc(12-10-06)" xfId="1377"/>
    <cellStyle name="Dziesiętny [0]_Invoices2001Slovakia_TDT KHANH HOA" xfId="1378"/>
    <cellStyle name="Dziesietny [0]_Invoices2001Slovakia_TDT quangngai" xfId="1379"/>
    <cellStyle name="Dziesiętny [0]_Invoices2001Slovakia_TDT quangngai" xfId="1380"/>
    <cellStyle name="Dziesietny [0]_Invoices2001Slovakia_TMDT(10-5-06)" xfId="1381"/>
    <cellStyle name="Dziesietny_Invoices2001Slovakia" xfId="1382"/>
    <cellStyle name="Dziesiętny_Invoices2001Slovakia" xfId="1383"/>
    <cellStyle name="Dziesietny_Invoices2001Slovakia_01_Nha so 1_Dien" xfId="1384"/>
    <cellStyle name="Dziesiętny_Invoices2001Slovakia_01_Nha so 1_Dien" xfId="1385"/>
    <cellStyle name="Dziesietny_Invoices2001Slovakia_01_Nha so 1_Dien 2" xfId="1386"/>
    <cellStyle name="Dziesiętny_Invoices2001Slovakia_01_Nha so 1_Dien 2" xfId="1387"/>
    <cellStyle name="Dziesietny_Invoices2001Slovakia_01_Nha so 1_Dien 3" xfId="1388"/>
    <cellStyle name="Dziesiętny_Invoices2001Slovakia_01_Nha so 1_Dien 3" xfId="1389"/>
    <cellStyle name="Dziesietny_Invoices2001Slovakia_01_Nha so 1_Dien 4" xfId="1390"/>
    <cellStyle name="Dziesiętny_Invoices2001Slovakia_01_Nha so 1_Dien 4" xfId="1391"/>
    <cellStyle name="Dziesietny_Invoices2001Slovakia_01_Nha so 1_Dien 5" xfId="1392"/>
    <cellStyle name="Dziesiętny_Invoices2001Slovakia_01_Nha so 1_Dien 5" xfId="1393"/>
    <cellStyle name="Dziesietny_Invoices2001Slovakia_01_Nha so 1_Dien 6" xfId="1394"/>
    <cellStyle name="Dziesiętny_Invoices2001Slovakia_01_Nha so 1_Dien 6" xfId="1395"/>
    <cellStyle name="Dziesietny_Invoices2001Slovakia_01_Nha so 1_Dien 7" xfId="1396"/>
    <cellStyle name="Dziesiętny_Invoices2001Slovakia_01_Nha so 1_Dien 7" xfId="1397"/>
    <cellStyle name="Dziesietny_Invoices2001Slovakia_01_Nha so 1_Dien 8" xfId="1398"/>
    <cellStyle name="Dziesiętny_Invoices2001Slovakia_01_Nha so 1_Dien 8" xfId="1399"/>
    <cellStyle name="Dziesietny_Invoices2001Slovakia_01_Nha so 1_Dien 9" xfId="1400"/>
    <cellStyle name="Dziesiętny_Invoices2001Slovakia_01_Nha so 1_Dien 9" xfId="1401"/>
    <cellStyle name="Dziesietny_Invoices2001Slovakia_01_Nha so 1_Dien_Thanh Son 15 09 2011" xfId="1402"/>
    <cellStyle name="Dziesiętny_Invoices2001Slovakia_01_Nha so 1_Dien_Thanh Son 15 09 2011" xfId="1403"/>
    <cellStyle name="Dziesietny_Invoices2001Slovakia_10_Nha so 10_Dien1" xfId="1404"/>
    <cellStyle name="Dziesiętny_Invoices2001Slovakia_10_Nha so 10_Dien1" xfId="1405"/>
    <cellStyle name="Dziesietny_Invoices2001Slovakia_10_Nha so 10_Dien1 2" xfId="1406"/>
    <cellStyle name="Dziesiętny_Invoices2001Slovakia_10_Nha so 10_Dien1 2" xfId="1407"/>
    <cellStyle name="Dziesietny_Invoices2001Slovakia_10_Nha so 10_Dien1 3" xfId="1408"/>
    <cellStyle name="Dziesiętny_Invoices2001Slovakia_10_Nha so 10_Dien1 3" xfId="1409"/>
    <cellStyle name="Dziesietny_Invoices2001Slovakia_10_Nha so 10_Dien1 4" xfId="1410"/>
    <cellStyle name="Dziesiętny_Invoices2001Slovakia_10_Nha so 10_Dien1 4" xfId="1411"/>
    <cellStyle name="Dziesietny_Invoices2001Slovakia_10_Nha so 10_Dien1 5" xfId="1412"/>
    <cellStyle name="Dziesiętny_Invoices2001Slovakia_10_Nha so 10_Dien1 5" xfId="1413"/>
    <cellStyle name="Dziesietny_Invoices2001Slovakia_10_Nha so 10_Dien1 6" xfId="1414"/>
    <cellStyle name="Dziesiętny_Invoices2001Slovakia_10_Nha so 10_Dien1 6" xfId="1415"/>
    <cellStyle name="Dziesietny_Invoices2001Slovakia_10_Nha so 10_Dien1 7" xfId="1416"/>
    <cellStyle name="Dziesiętny_Invoices2001Slovakia_10_Nha so 10_Dien1 7" xfId="1417"/>
    <cellStyle name="Dziesietny_Invoices2001Slovakia_10_Nha so 10_Dien1 8" xfId="1418"/>
    <cellStyle name="Dziesiętny_Invoices2001Slovakia_10_Nha so 10_Dien1 8" xfId="1419"/>
    <cellStyle name="Dziesietny_Invoices2001Slovakia_10_Nha so 10_Dien1 9" xfId="1420"/>
    <cellStyle name="Dziesiętny_Invoices2001Slovakia_10_Nha so 10_Dien1 9" xfId="1421"/>
    <cellStyle name="Dziesietny_Invoices2001Slovakia_10_Nha so 10_Dien1_Thanh Son 15 09 2011" xfId="1422"/>
    <cellStyle name="Dziesiętny_Invoices2001Slovakia_10_Nha so 10_Dien1_Thanh Son 15 09 2011" xfId="1423"/>
    <cellStyle name="Dziesietny_Invoices2001Slovakia_BCTC TONG HOP" xfId="1424"/>
    <cellStyle name="Dziesiętny_Invoices2001Slovakia_BCTC TONG HOP" xfId="1425"/>
    <cellStyle name="Dziesietny_Invoices2001Slovakia_BCTC TONG HOP_Thanh Son 15 09 2011" xfId="1426"/>
    <cellStyle name="Dziesiętny_Invoices2001Slovakia_BCTC TONG HOP_Thanh Son 15 09 2011" xfId="1427"/>
    <cellStyle name="Dziesietny_Invoices2001Slovakia_Book1" xfId="1428"/>
    <cellStyle name="Dziesiętny_Invoices2001Slovakia_Book1" xfId="1429"/>
    <cellStyle name="Dziesietny_Invoices2001Slovakia_Book1_1" xfId="1430"/>
    <cellStyle name="Dziesiętny_Invoices2001Slovakia_Book1_1" xfId="1431"/>
    <cellStyle name="Dziesietny_Invoices2001Slovakia_Book1_1 2" xfId="1432"/>
    <cellStyle name="Dziesiętny_Invoices2001Slovakia_Book1_1 2" xfId="1433"/>
    <cellStyle name="Dziesietny_Invoices2001Slovakia_Book1_1 3" xfId="1434"/>
    <cellStyle name="Dziesiętny_Invoices2001Slovakia_Book1_1 3" xfId="1435"/>
    <cellStyle name="Dziesietny_Invoices2001Slovakia_Book1_1 4" xfId="1436"/>
    <cellStyle name="Dziesiętny_Invoices2001Slovakia_Book1_1 4" xfId="1437"/>
    <cellStyle name="Dziesietny_Invoices2001Slovakia_Book1_1 5" xfId="1438"/>
    <cellStyle name="Dziesiętny_Invoices2001Slovakia_Book1_1 5" xfId="1439"/>
    <cellStyle name="Dziesietny_Invoices2001Slovakia_Book1_1 6" xfId="1440"/>
    <cellStyle name="Dziesiętny_Invoices2001Slovakia_Book1_1 6" xfId="1441"/>
    <cellStyle name="Dziesietny_Invoices2001Slovakia_Book1_1 7" xfId="1442"/>
    <cellStyle name="Dziesiętny_Invoices2001Slovakia_Book1_1 7" xfId="1443"/>
    <cellStyle name="Dziesietny_Invoices2001Slovakia_Book1_1 8" xfId="1444"/>
    <cellStyle name="Dziesiętny_Invoices2001Slovakia_Book1_1 8" xfId="1445"/>
    <cellStyle name="Dziesietny_Invoices2001Slovakia_Book1_1 9" xfId="1446"/>
    <cellStyle name="Dziesiętny_Invoices2001Slovakia_Book1_1 9" xfId="1447"/>
    <cellStyle name="Dziesietny_Invoices2001Slovakia_Book1_1_Book1" xfId="1448"/>
    <cellStyle name="Dziesiętny_Invoices2001Slovakia_Book1_1_Book1" xfId="1449"/>
    <cellStyle name="Dziesietny_Invoices2001Slovakia_Book1_1_Book1_Thanh Son 15 09 2011" xfId="1450"/>
    <cellStyle name="Dziesiętny_Invoices2001Slovakia_Book1_1_Book1_Thanh Son 15 09 2011" xfId="1451"/>
    <cellStyle name="Dziesietny_Invoices2001Slovakia_Book1_1_Thanh Son 15 09 2011" xfId="1452"/>
    <cellStyle name="Dziesiętny_Invoices2001Slovakia_Book1_1_Thanh Son 15 09 2011" xfId="1453"/>
    <cellStyle name="Dziesietny_Invoices2001Slovakia_Book1_2" xfId="1454"/>
    <cellStyle name="Dziesiętny_Invoices2001Slovakia_Book1_2" xfId="1455"/>
    <cellStyle name="Dziesietny_Invoices2001Slovakia_Book1_BCTC TONG HOP" xfId="1456"/>
    <cellStyle name="Dziesiętny_Invoices2001Slovakia_Book1_BCTC TONG HOP" xfId="1457"/>
    <cellStyle name="Dziesietny_Invoices2001Slovakia_Book1_BCTC TONG HOP_Thanh Son 15 09 2011" xfId="1458"/>
    <cellStyle name="Dziesiętny_Invoices2001Slovakia_Book1_BCTC TONG HOP_Thanh Son 15 09 2011" xfId="1459"/>
    <cellStyle name="Dziesietny_Invoices2001Slovakia_d-uong+TDT" xfId="1460"/>
    <cellStyle name="Dziesiętny_Invoices2001Slovakia_Nhµ ®Ó xe" xfId="1461"/>
    <cellStyle name="Dziesietny_Invoices2001Slovakia_Nha bao ve(28-7-05)" xfId="1462"/>
    <cellStyle name="Dziesiętny_Invoices2001Slovakia_Nha bao ve(28-7-05)" xfId="1463"/>
    <cellStyle name="Dziesietny_Invoices2001Slovakia_NHA de xe nguyen du" xfId="1464"/>
    <cellStyle name="Dziesiętny_Invoices2001Slovakia_NHA de xe nguyen du" xfId="1465"/>
    <cellStyle name="Dziesietny_Invoices2001Slovakia_Nhalamviec VTC(25-1-05)" xfId="1466"/>
    <cellStyle name="Dziesiętny_Invoices2001Slovakia_Nhalamviec VTC(25-1-05)" xfId="1467"/>
    <cellStyle name="Dziesietny_Invoices2001Slovakia_Nhalamviec VTC(25-1-05)_BCTC TONG HOP" xfId="1468"/>
    <cellStyle name="Dziesiętny_Invoices2001Slovakia_Nhalamviec VTC(25-1-05)_BCTC TONG HOP" xfId="1469"/>
    <cellStyle name="Dziesietny_Invoices2001Slovakia_Nhalamviec VTC(25-1-05)_BCTC TONG HOP_Thanh Son 15 09 2011" xfId="1470"/>
    <cellStyle name="Dziesiętny_Invoices2001Slovakia_Nhalamviec VTC(25-1-05)_BCTC TONG HOP_Thanh Son 15 09 2011" xfId="1471"/>
    <cellStyle name="Dziesietny_Invoices2001Slovakia_t.nuoc(12-10-06)" xfId="1472"/>
    <cellStyle name="Dziesiętny_Invoices2001Slovakia_TDT KHANH HOA" xfId="1473"/>
    <cellStyle name="Dziesietny_Invoices2001Slovakia_TDT quangngai" xfId="1474"/>
    <cellStyle name="Dziesiętny_Invoices2001Slovakia_TDT quangngai" xfId="1475"/>
    <cellStyle name="Dziesietny_Invoices2001Slovakia_TMDT(10-5-06)" xfId="1476"/>
    <cellStyle name="e" xfId="1477"/>
    <cellStyle name="e 2" xfId="1478"/>
    <cellStyle name="E&amp;Y House" xfId="1479"/>
    <cellStyle name="Eliza" xfId="1480"/>
    <cellStyle name="Emphasis 1" xfId="1481"/>
    <cellStyle name="Emphasis 2" xfId="1482"/>
    <cellStyle name="Emphasis 3" xfId="1483"/>
    <cellStyle name="Enlarge title text, yellow on blue" xfId="1484"/>
    <cellStyle name="Enter Currency (0)" xfId="1485"/>
    <cellStyle name="Enter Currency (2)" xfId="1486"/>
    <cellStyle name="Enter Units (0)" xfId="1487"/>
    <cellStyle name="Enter Units (1)" xfId="1488"/>
    <cellStyle name="Enter Units (2)" xfId="1489"/>
    <cellStyle name="Entered" xfId="1490"/>
    <cellStyle name="Euro" xfId="1491"/>
    <cellStyle name="Explanatory Text 2" xfId="1492"/>
    <cellStyle name="Explanatory Text 3" xfId="1493"/>
    <cellStyle name="Explanatory Text 4" xfId="1494"/>
    <cellStyle name="Explanatory Text 5" xfId="1495"/>
    <cellStyle name="f" xfId="1496"/>
    <cellStyle name="f 2" xfId="1497"/>
    <cellStyle name="F2" xfId="1498"/>
    <cellStyle name="F3" xfId="1499"/>
    <cellStyle name="F4" xfId="1500"/>
    <cellStyle name="F5" xfId="1501"/>
    <cellStyle name="F6" xfId="1502"/>
    <cellStyle name="F7" xfId="1503"/>
    <cellStyle name="F8" xfId="1504"/>
    <cellStyle name="Fixed" xfId="1505"/>
    <cellStyle name="Fixed 2" xfId="1506"/>
    <cellStyle name="Font Britannic16" xfId="1507"/>
    <cellStyle name="Font Britannic18" xfId="1508"/>
    <cellStyle name="Font CenturyCond 18" xfId="1509"/>
    <cellStyle name="Font Cond20" xfId="1510"/>
    <cellStyle name="Font LucidaSans16" xfId="1511"/>
    <cellStyle name="Font NewCenturyCond18" xfId="1512"/>
    <cellStyle name="Font Ottawa14" xfId="1513"/>
    <cellStyle name="Font Ottawa16" xfId="1514"/>
    <cellStyle name="Footnote" xfId="1515"/>
    <cellStyle name="form" xfId="1516"/>
    <cellStyle name="Format a column of totals" xfId="1517"/>
    <cellStyle name="Format a row of totals" xfId="1518"/>
    <cellStyle name="Format text as bold, black on yello" xfId="1519"/>
    <cellStyle name="gia" xfId="1520"/>
    <cellStyle name="GIA-MOI" xfId="1521"/>
    <cellStyle name="Good 2" xfId="1522"/>
    <cellStyle name="Good 3" xfId="1523"/>
    <cellStyle name="Good 4" xfId="1524"/>
    <cellStyle name="Good 5" xfId="1525"/>
    <cellStyle name="Grey" xfId="1526"/>
    <cellStyle name="Grey 2" xfId="1527"/>
    <cellStyle name="Grp_3" xfId="1528"/>
    <cellStyle name="H" xfId="1529"/>
    <cellStyle name="H_25TM_pacv" xfId="1530"/>
    <cellStyle name="H_25TM_pacv_PL-CoBi_ 0.10.2010 (Tinh TT 10.2010)" xfId="1531"/>
    <cellStyle name="H_25TM_pacv_PL-CoBi_ 0.10.2010 (Tinh TT 10.2010) 2" xfId="1532"/>
    <cellStyle name="H_25TM_pacv_PL-CoBi_ 0.10.2010 (Tinh TT 10.2010)_PL 87 Linh Nam SDT moi" xfId="1533"/>
    <cellStyle name="H_25TM_pacv_PL-CoBi_ Lanh Dao Chot" xfId="1534"/>
    <cellStyle name="H_25TM_pacv_PL-CoBi_ Phuong an Chuyen Vien" xfId="1535"/>
    <cellStyle name="H_25TM_pacv_PL-Hapro _ PA Tinh" xfId="1536"/>
    <cellStyle name="H_25TM_pacv_PL-Hapro _ PA Tinh 2" xfId="1537"/>
    <cellStyle name="H_25TM_pacv_PL-Hapro _ PA Tinh_PL 87 Linh Nam SDT moi" xfId="1538"/>
    <cellStyle name="H_25TM_pacv_Viglacera - Nang tang _ Chi so gia moi (3 Qui nam 2010)" xfId="1539"/>
    <cellStyle name="H_D-A-VU" xfId="1540"/>
    <cellStyle name="H_D-A-VU_25TM_pacv" xfId="1541"/>
    <cellStyle name="H_D-A-VU_25TM_pacv_PL-CoBi_ 0.10.2010 (Tinh TT 10.2010)" xfId="1542"/>
    <cellStyle name="H_D-A-VU_25TM_pacv_PL-CoBi_ 0.10.2010 (Tinh TT 10.2010) 2" xfId="1543"/>
    <cellStyle name="H_D-A-VU_25TM_pacv_PL-CoBi_ 0.10.2010 (Tinh TT 10.2010)_PL 87 Linh Nam SDT moi" xfId="1544"/>
    <cellStyle name="H_D-A-VU_25TM_pacv_PL-CoBi_ Lanh Dao Chot" xfId="1545"/>
    <cellStyle name="H_D-A-VU_25TM_pacv_PL-CoBi_ Phuong an Chuyen Vien" xfId="1546"/>
    <cellStyle name="H_D-A-VU_25TM_pacv_PL-Hapro _ PA Tinh" xfId="1547"/>
    <cellStyle name="H_D-A-VU_25TM_pacv_PL-Hapro _ PA Tinh 2" xfId="1548"/>
    <cellStyle name="H_D-A-VU_25TM_pacv_PL-Hapro _ PA Tinh_PL 87 Linh Nam SDT moi" xfId="1549"/>
    <cellStyle name="H_D-A-VU_25TM_pacv_Viglacera - Nang tang _ Chi so gia moi (3 Qui nam 2010)" xfId="1550"/>
    <cellStyle name="H_D-A-VU_PA _Fafilm_Gui (TT04)_05.10.2010" xfId="1551"/>
    <cellStyle name="H_D-A-VU_PL_-_Hongkong_Tower___Gui" xfId="1552"/>
    <cellStyle name="H_D-A-VU_PL_-_Hongkong_Tower___Gui_PL-CoBi_ 0.10.2010 (Tinh TT 10.2010)" xfId="1553"/>
    <cellStyle name="H_D-A-VU_PL_-_Hongkong_Tower___Gui_PL-CoBi_ 0.10.2010 (Tinh TT 10.2010) 2" xfId="1554"/>
    <cellStyle name="H_D-A-VU_PL_-_Hongkong_Tower___Gui_PL-CoBi_ 0.10.2010 (Tinh TT 10.2010)_PL 87 Linh Nam SDT moi" xfId="1555"/>
    <cellStyle name="H_D-A-VU_PL_-_Hongkong_Tower___Gui_PL-CoBi_ Lanh Dao Chot" xfId="1556"/>
    <cellStyle name="H_D-A-VU_PL_-_Hongkong_Tower___Gui_PL-CoBi_ Phuong an Chuyen Vien" xfId="1557"/>
    <cellStyle name="H_D-A-VU_PL_-_Hongkong_Tower___Gui_PL-Hapro _ PA Tinh" xfId="1558"/>
    <cellStyle name="H_D-A-VU_PL_-_Hongkong_Tower___Gui_PL-Hapro _ PA Tinh 2" xfId="1559"/>
    <cellStyle name="H_D-A-VU_PL_-_Hongkong_Tower___Gui_PL-Hapro _ PA Tinh_PL 87 Linh Nam SDT moi" xfId="1560"/>
    <cellStyle name="H_D-A-VU_PL_-_Hongkong_Tower___Gui_Viglacera - Nang tang _ Chi so gia moi (3 Qui nam 2010)" xfId="1561"/>
    <cellStyle name="H_D-A-VU_PL-CoBi_ 0.10.2010 (Tinh TT 10.2010)" xfId="1562"/>
    <cellStyle name="H_D-A-VU_PL-CoBi_ 0.10.2010 (Tinh TT 10.2010) 2" xfId="1563"/>
    <cellStyle name="H_D-A-VU_PL-CoBi_ 0.10.2010 (Tinh TT 10.2010)_PL 87 Linh Nam SDT moi" xfId="1564"/>
    <cellStyle name="H_D-A-VU_PL-CoBi_ Lanh Dao Chot" xfId="1565"/>
    <cellStyle name="H_D-A-VU_PL-CoBi_ Phuong an Chuyen Vien" xfId="1566"/>
    <cellStyle name="H_D-A-VU_PL-Hapro _ PA Tinh" xfId="1567"/>
    <cellStyle name="H_D-A-VU_PL-Hapro _ PA Tinh 2" xfId="1568"/>
    <cellStyle name="H_D-A-VU_PL-Hapro _ PA Tinh_PL 87 Linh Nam SDT moi" xfId="1569"/>
    <cellStyle name="H_D-A-VU_TaThanhOai_truotgia_25_8" xfId="1570"/>
    <cellStyle name="H_D-A-VU_TaThanhOai_truotgia_25_8 2" xfId="1571"/>
    <cellStyle name="H_D-A-VU_TaThanhOai_truotgia_25_8_PL 87 Linh Nam SDT moi" xfId="1572"/>
    <cellStyle name="H_D-A-VU_TaThanhOai_truotgia_25_8_PL-CoBi_ 0.10.2010 (Tinh TT 10.2010)" xfId="1573"/>
    <cellStyle name="H_D-A-VU_TaThanhOai_truotgia_25_8_PL-CoBi_ 0.10.2010 (Tinh TT 10.2010) 2" xfId="1574"/>
    <cellStyle name="H_D-A-VU_TaThanhOai_truotgia_25_8_PL-CoBi_ 0.10.2010 (Tinh TT 10.2010)_PL 87 Linh Nam SDT moi" xfId="1575"/>
    <cellStyle name="H_D-A-VU_TaThanhOai_truotgia_25_8_PL-CoBi_ 07.10.2010 (Tinh TT 10.2010) _ Chuyen Vien" xfId="1576"/>
    <cellStyle name="H_D-A-VU_TaThanhOai_truotgia_25_8_Viglacera - Nang tang _ Chi so gia moi (3 Qui nam 2010)" xfId="1577"/>
    <cellStyle name="H_D-A-VU_TaThanhOai_truotgia_25_8_Viglacera - Nang tang _ Chi so gia moi (3 Qui nam 2010) 2" xfId="1578"/>
    <cellStyle name="H_D-A-VU_TaThanhOai_truotgia_25_8_Viglacera - Nang tang _ Chi so gia moi (3 Qui nam 2010)_PL 87 Linh Nam SDT moi" xfId="1579"/>
    <cellStyle name="H_D-A-VU_TaThanhOai_truotgia_26_8_ld" xfId="1580"/>
    <cellStyle name="H_D-A-VU_TaThanhOai_truotgia_26_8_ld 2" xfId="1581"/>
    <cellStyle name="H_D-A-VU_TaThanhOai_truotgia_26_8_ld_PL 87 Linh Nam SDT moi" xfId="1582"/>
    <cellStyle name="H_D-A-VU_Viglacera - Nang tang _ Chi so gia moi (3 Qui nam 2010)" xfId="1583"/>
    <cellStyle name="H_HSTHAU" xfId="1584"/>
    <cellStyle name="H_HSTHAU_25TM_pacv" xfId="1585"/>
    <cellStyle name="H_HSTHAU_25TM_pacv_PL-CoBi_ 0.10.2010 (Tinh TT 10.2010)" xfId="1586"/>
    <cellStyle name="H_HSTHAU_25TM_pacv_PL-CoBi_ 0.10.2010 (Tinh TT 10.2010) 2" xfId="1587"/>
    <cellStyle name="H_HSTHAU_25TM_pacv_PL-CoBi_ 0.10.2010 (Tinh TT 10.2010)_PL 87 Linh Nam SDT moi" xfId="1588"/>
    <cellStyle name="H_HSTHAU_25TM_pacv_PL-CoBi_ Lanh Dao Chot" xfId="1589"/>
    <cellStyle name="H_HSTHAU_25TM_pacv_PL-CoBi_ Phuong an Chuyen Vien" xfId="1590"/>
    <cellStyle name="H_HSTHAU_25TM_pacv_PL-Hapro _ PA Tinh" xfId="1591"/>
    <cellStyle name="H_HSTHAU_25TM_pacv_PL-Hapro _ PA Tinh 2" xfId="1592"/>
    <cellStyle name="H_HSTHAU_25TM_pacv_PL-Hapro _ PA Tinh_PL 87 Linh Nam SDT moi" xfId="1593"/>
    <cellStyle name="H_HSTHAU_25TM_pacv_Viglacera - Nang tang _ Chi so gia moi (3 Qui nam 2010)" xfId="1594"/>
    <cellStyle name="H_HSTHAU_PA _Fafilm_Gui (TT04)_05.10.2010" xfId="1595"/>
    <cellStyle name="H_HSTHAU_PL_-_Hongkong_Tower___Gui" xfId="1596"/>
    <cellStyle name="H_HSTHAU_PL_-_Hongkong_Tower___Gui_PL-CoBi_ 0.10.2010 (Tinh TT 10.2010)" xfId="1597"/>
    <cellStyle name="H_HSTHAU_PL_-_Hongkong_Tower___Gui_PL-CoBi_ 0.10.2010 (Tinh TT 10.2010) 2" xfId="1598"/>
    <cellStyle name="H_HSTHAU_PL_-_Hongkong_Tower___Gui_PL-CoBi_ 0.10.2010 (Tinh TT 10.2010)_PL 87 Linh Nam SDT moi" xfId="1599"/>
    <cellStyle name="H_HSTHAU_PL_-_Hongkong_Tower___Gui_PL-CoBi_ Lanh Dao Chot" xfId="1600"/>
    <cellStyle name="H_HSTHAU_PL_-_Hongkong_Tower___Gui_PL-CoBi_ Phuong an Chuyen Vien" xfId="1601"/>
    <cellStyle name="H_HSTHAU_PL_-_Hongkong_Tower___Gui_PL-Hapro _ PA Tinh" xfId="1602"/>
    <cellStyle name="H_HSTHAU_PL_-_Hongkong_Tower___Gui_PL-Hapro _ PA Tinh 2" xfId="1603"/>
    <cellStyle name="H_HSTHAU_PL_-_Hongkong_Tower___Gui_PL-Hapro _ PA Tinh_PL 87 Linh Nam SDT moi" xfId="1604"/>
    <cellStyle name="H_HSTHAU_PL_-_Hongkong_Tower___Gui_Viglacera - Nang tang _ Chi so gia moi (3 Qui nam 2010)" xfId="1605"/>
    <cellStyle name="H_HSTHAU_PL-CoBi_ 0.10.2010 (Tinh TT 10.2010)" xfId="1606"/>
    <cellStyle name="H_HSTHAU_PL-CoBi_ 0.10.2010 (Tinh TT 10.2010) 2" xfId="1607"/>
    <cellStyle name="H_HSTHAU_PL-CoBi_ 0.10.2010 (Tinh TT 10.2010)_PL 87 Linh Nam SDT moi" xfId="1608"/>
    <cellStyle name="H_HSTHAU_PL-CoBi_ Lanh Dao Chot" xfId="1609"/>
    <cellStyle name="H_HSTHAU_PL-CoBi_ Phuong an Chuyen Vien" xfId="1610"/>
    <cellStyle name="H_HSTHAU_PL-Hapro _ PA Tinh" xfId="1611"/>
    <cellStyle name="H_HSTHAU_PL-Hapro _ PA Tinh 2" xfId="1612"/>
    <cellStyle name="H_HSTHAU_PL-Hapro _ PA Tinh_PL 87 Linh Nam SDT moi" xfId="1613"/>
    <cellStyle name="H_HSTHAU_TaThanhOai_truotgia_25_8" xfId="1614"/>
    <cellStyle name="H_HSTHAU_TaThanhOai_truotgia_25_8 2" xfId="1615"/>
    <cellStyle name="H_HSTHAU_TaThanhOai_truotgia_25_8_PL 87 Linh Nam SDT moi" xfId="1616"/>
    <cellStyle name="H_HSTHAU_TaThanhOai_truotgia_25_8_PL-CoBi_ 0.10.2010 (Tinh TT 10.2010)" xfId="1617"/>
    <cellStyle name="H_HSTHAU_TaThanhOai_truotgia_25_8_PL-CoBi_ 0.10.2010 (Tinh TT 10.2010) 2" xfId="1618"/>
    <cellStyle name="H_HSTHAU_TaThanhOai_truotgia_25_8_PL-CoBi_ 0.10.2010 (Tinh TT 10.2010)_PL 87 Linh Nam SDT moi" xfId="1619"/>
    <cellStyle name="H_HSTHAU_TaThanhOai_truotgia_25_8_PL-CoBi_ 07.10.2010 (Tinh TT 10.2010) _ Chuyen Vien" xfId="1620"/>
    <cellStyle name="H_HSTHAU_TaThanhOai_truotgia_25_8_Viglacera - Nang tang _ Chi so gia moi (3 Qui nam 2010)" xfId="1621"/>
    <cellStyle name="H_HSTHAU_TaThanhOai_truotgia_25_8_Viglacera - Nang tang _ Chi so gia moi (3 Qui nam 2010) 2" xfId="1622"/>
    <cellStyle name="H_HSTHAU_TaThanhOai_truotgia_25_8_Viglacera - Nang tang _ Chi so gia moi (3 Qui nam 2010)_PL 87 Linh Nam SDT moi" xfId="1623"/>
    <cellStyle name="H_HSTHAU_TaThanhOai_truotgia_26_8_ld" xfId="1624"/>
    <cellStyle name="H_HSTHAU_TaThanhOai_truotgia_26_8_ld 2" xfId="1625"/>
    <cellStyle name="H_HSTHAU_TaThanhOai_truotgia_26_8_ld_PL 87 Linh Nam SDT moi" xfId="1626"/>
    <cellStyle name="H_HSTHAU_Viglacera - Nang tang _ Chi so gia moi (3 Qui nam 2010)" xfId="1627"/>
    <cellStyle name="H_PA _Fafilm_Gui (TT04)_05.10.2010" xfId="1628"/>
    <cellStyle name="H_PL_-_Hongkong_Tower___Gui" xfId="1629"/>
    <cellStyle name="H_PL_-_Hongkong_Tower___Gui_PL-CoBi_ 0.10.2010 (Tinh TT 10.2010)" xfId="1630"/>
    <cellStyle name="H_PL_-_Hongkong_Tower___Gui_PL-CoBi_ 0.10.2010 (Tinh TT 10.2010) 2" xfId="1631"/>
    <cellStyle name="H_PL_-_Hongkong_Tower___Gui_PL-CoBi_ 0.10.2010 (Tinh TT 10.2010)_PL 87 Linh Nam SDT moi" xfId="1632"/>
    <cellStyle name="H_PL_-_Hongkong_Tower___Gui_PL-CoBi_ Lanh Dao Chot" xfId="1633"/>
    <cellStyle name="H_PL_-_Hongkong_Tower___Gui_PL-CoBi_ Phuong an Chuyen Vien" xfId="1634"/>
    <cellStyle name="H_PL_-_Hongkong_Tower___Gui_PL-Hapro _ PA Tinh" xfId="1635"/>
    <cellStyle name="H_PL_-_Hongkong_Tower___Gui_PL-Hapro _ PA Tinh 2" xfId="1636"/>
    <cellStyle name="H_PL_-_Hongkong_Tower___Gui_PL-Hapro _ PA Tinh_PL 87 Linh Nam SDT moi" xfId="1637"/>
    <cellStyle name="H_PL_-_Hongkong_Tower___Gui_Viglacera - Nang tang _ Chi so gia moi (3 Qui nam 2010)" xfId="1638"/>
    <cellStyle name="H_PL-CoBi_ 0.10.2010 (Tinh TT 10.2010)" xfId="1639"/>
    <cellStyle name="H_PL-CoBi_ 0.10.2010 (Tinh TT 10.2010) 2" xfId="1640"/>
    <cellStyle name="H_PL-CoBi_ 0.10.2010 (Tinh TT 10.2010)_PL 87 Linh Nam SDT moi" xfId="1641"/>
    <cellStyle name="H_PL-CoBi_ Lanh Dao Chot" xfId="1642"/>
    <cellStyle name="H_PL-CoBi_ Phuong an Chuyen Vien" xfId="1643"/>
    <cellStyle name="H_PL-Hapro _ PA Tinh" xfId="1644"/>
    <cellStyle name="H_PL-Hapro _ PA Tinh 2" xfId="1645"/>
    <cellStyle name="H_PL-Hapro _ PA Tinh_PL 87 Linh Nam SDT moi" xfId="1646"/>
    <cellStyle name="H_TaThanhOai_truotgia_25_8" xfId="1647"/>
    <cellStyle name="H_TaThanhOai_truotgia_25_8 2" xfId="1648"/>
    <cellStyle name="H_TaThanhOai_truotgia_25_8_PL 87 Linh Nam SDT moi" xfId="1649"/>
    <cellStyle name="H_TaThanhOai_truotgia_25_8_PL-CoBi_ 0.10.2010 (Tinh TT 10.2010)" xfId="1650"/>
    <cellStyle name="H_TaThanhOai_truotgia_25_8_PL-CoBi_ 0.10.2010 (Tinh TT 10.2010) 2" xfId="1651"/>
    <cellStyle name="H_TaThanhOai_truotgia_25_8_PL-CoBi_ 0.10.2010 (Tinh TT 10.2010)_PL 87 Linh Nam SDT moi" xfId="1652"/>
    <cellStyle name="H_TaThanhOai_truotgia_25_8_PL-CoBi_ 07.10.2010 (Tinh TT 10.2010) _ Chuyen Vien" xfId="1653"/>
    <cellStyle name="H_TaThanhOai_truotgia_25_8_Viglacera - Nang tang _ Chi so gia moi (3 Qui nam 2010)" xfId="1654"/>
    <cellStyle name="H_TaThanhOai_truotgia_25_8_Viglacera - Nang tang _ Chi so gia moi (3 Qui nam 2010) 2" xfId="1655"/>
    <cellStyle name="H_TaThanhOai_truotgia_25_8_Viglacera - Nang tang _ Chi so gia moi (3 Qui nam 2010)_PL 87 Linh Nam SDT moi" xfId="1656"/>
    <cellStyle name="H_TaThanhOai_truotgia_26_8_ld" xfId="1657"/>
    <cellStyle name="H_TaThanhOai_truotgia_26_8_ld 2" xfId="1658"/>
    <cellStyle name="H_TaThanhOai_truotgia_26_8_ld_PL 87 Linh Nam SDT moi" xfId="1659"/>
    <cellStyle name="H_Viglacera - Nang tang _ Chi so gia moi (3 Qui nam 2010)" xfId="1660"/>
    <cellStyle name="ha" xfId="1661"/>
    <cellStyle name="Hard Percent" xfId="1662"/>
    <cellStyle name="Head 1" xfId="1663"/>
    <cellStyle name="head1" xfId="1664"/>
    <cellStyle name="HEADER" xfId="1665"/>
    <cellStyle name="Header1" xfId="1666"/>
    <cellStyle name="Header2" xfId="1667"/>
    <cellStyle name="header3" xfId="1668"/>
    <cellStyle name="Heading" xfId="1669"/>
    <cellStyle name="Heading 1 2" xfId="1670"/>
    <cellStyle name="Heading 1 3" xfId="1671"/>
    <cellStyle name="Heading 1 4" xfId="1672"/>
    <cellStyle name="Heading 1 5" xfId="1673"/>
    <cellStyle name="Heading 2 2" xfId="1674"/>
    <cellStyle name="Heading 2 3" xfId="1675"/>
    <cellStyle name="Heading 2 4" xfId="1676"/>
    <cellStyle name="Heading 2 5" xfId="1677"/>
    <cellStyle name="Heading 3 2" xfId="1678"/>
    <cellStyle name="Heading 3 3" xfId="1679"/>
    <cellStyle name="Heading 3 4" xfId="1680"/>
    <cellStyle name="Heading 3 5" xfId="1681"/>
    <cellStyle name="Heading 4 2" xfId="1682"/>
    <cellStyle name="Heading 4 3" xfId="1683"/>
    <cellStyle name="Heading 4 4" xfId="1684"/>
    <cellStyle name="Heading 4 5" xfId="1685"/>
    <cellStyle name="Heading No Underline" xfId="1686"/>
    <cellStyle name="Heading1" xfId="1687"/>
    <cellStyle name="Heading2" xfId="1688"/>
    <cellStyle name="HEADINGS" xfId="1689"/>
    <cellStyle name="HEADINGSTOP" xfId="1690"/>
    <cellStyle name="headoption" xfId="1691"/>
    <cellStyle name="HELV8BLUE" xfId="1692"/>
    <cellStyle name="HIDE" xfId="1693"/>
    <cellStyle name="Hoa-Scholl" xfId="1694"/>
    <cellStyle name="Hyperlink 2" xfId="1695"/>
    <cellStyle name="Hyperlink 3" xfId="1696"/>
    <cellStyle name="i phÝ kh¸c_B¶ng 2" xfId="1697"/>
    <cellStyle name="I.3" xfId="1698"/>
    <cellStyle name="i·0" xfId="1699"/>
    <cellStyle name="ï-¾È»ê_BiÓu TB" xfId="1700"/>
    <cellStyle name="indent" xfId="1701"/>
    <cellStyle name="Input [yellow]" xfId="1702"/>
    <cellStyle name="Input [yellow] 2" xfId="1703"/>
    <cellStyle name="Input 2" xfId="1704"/>
    <cellStyle name="Input 3" xfId="1705"/>
    <cellStyle name="Input 4" xfId="1706"/>
    <cellStyle name="Input 5" xfId="1707"/>
    <cellStyle name="Input Cells" xfId="1708"/>
    <cellStyle name="Input0" xfId="1709"/>
    <cellStyle name="InputNormal" xfId="1710"/>
    <cellStyle name="InputPercent1" xfId="1711"/>
    <cellStyle name="Integer" xfId="1712"/>
    <cellStyle name="International" xfId="1713"/>
    <cellStyle name="International1" xfId="1714"/>
    <cellStyle name="invoice 8_g1" xfId="1715"/>
    <cellStyle name="kh¸c_Bang Chi tieu" xfId="1716"/>
    <cellStyle name="KHANH" xfId="1717"/>
    <cellStyle name="khoa2" xfId="1718"/>
    <cellStyle name="khung" xfId="1719"/>
    <cellStyle name="Kien1" xfId="1720"/>
    <cellStyle name="KL" xfId="1721"/>
    <cellStyle name="KLBXUNG" xfId="1722"/>
    <cellStyle name="Labels - Style3" xfId="1723"/>
    <cellStyle name="Ledger 17 x 11 in" xfId="1724"/>
    <cellStyle name="left" xfId="1725"/>
    <cellStyle name="Line" xfId="1726"/>
    <cellStyle name="Lines" xfId="1727"/>
    <cellStyle name="Lines 2" xfId="1728"/>
    <cellStyle name="Link Currency (0)" xfId="1729"/>
    <cellStyle name="Link Currency (2)" xfId="1730"/>
    <cellStyle name="Link Units (0)" xfId="1731"/>
    <cellStyle name="Link Units (1)" xfId="1732"/>
    <cellStyle name="Link Units (2)" xfId="1733"/>
    <cellStyle name="Linked Cell 2" xfId="1734"/>
    <cellStyle name="Linked Cell 3" xfId="1735"/>
    <cellStyle name="Linked Cell 4" xfId="1736"/>
    <cellStyle name="Linked Cell 5" xfId="1737"/>
    <cellStyle name="Linked Cells" xfId="1738"/>
    <cellStyle name="luc" xfId="1739"/>
    <cellStyle name="luc2" xfId="1740"/>
    <cellStyle name="luc2 2" xfId="1741"/>
    <cellStyle name="luc2 3" xfId="1742"/>
    <cellStyle name="luc2 4" xfId="1743"/>
    <cellStyle name="luc2 5" xfId="1744"/>
    <cellStyle name="luc2 6" xfId="1745"/>
    <cellStyle name="luc2 7" xfId="1746"/>
    <cellStyle name="luc2 8" xfId="1747"/>
    <cellStyle name="luc2 9" xfId="1748"/>
    <cellStyle name="MARK" xfId="1749"/>
    <cellStyle name="MAU" xfId="1750"/>
    <cellStyle name="merge" xfId="1751"/>
    <cellStyle name="MI07" xfId="1752"/>
    <cellStyle name="Migliaia (0)" xfId="1753"/>
    <cellStyle name="Migliaia_ PESO ELETTR." xfId="1754"/>
    <cellStyle name="Millares [0]_Well Timing" xfId="1755"/>
    <cellStyle name="Millares_Well Timing" xfId="1756"/>
    <cellStyle name="Milliers [0]_      " xfId="1757"/>
    <cellStyle name="Milliers_      " xfId="1758"/>
    <cellStyle name="Model" xfId="1759"/>
    <cellStyle name="moi" xfId="1760"/>
    <cellStyle name="moi 2" xfId="1761"/>
    <cellStyle name="moi 3" xfId="1762"/>
    <cellStyle name="moi 4" xfId="1763"/>
    <cellStyle name="moi 5" xfId="1764"/>
    <cellStyle name="moi 6" xfId="1765"/>
    <cellStyle name="moi 7" xfId="1766"/>
    <cellStyle name="moi 8" xfId="1767"/>
    <cellStyle name="moi 9" xfId="1768"/>
    <cellStyle name="Mon?aire [0]_!!!GO" xfId="1769"/>
    <cellStyle name="Mon?aire_!!!GO" xfId="1770"/>
    <cellStyle name="Moneda [0]_VERA" xfId="1771"/>
    <cellStyle name="Moneda_VERA" xfId="1772"/>
    <cellStyle name="Monétaire [0]_      " xfId="1773"/>
    <cellStyle name="Monetaire [0]_!!!GO" xfId="1774"/>
    <cellStyle name="Monétaire [0]_AR1194" xfId="1775"/>
    <cellStyle name="Monétaire_      " xfId="1776"/>
    <cellStyle name="Monetaire_!!!GO" xfId="1777"/>
    <cellStyle name="Monétaire_AR1194" xfId="1778"/>
    <cellStyle name="Multiple" xfId="1779"/>
    <cellStyle name="n" xfId="1780"/>
    <cellStyle name="N_Book1" xfId="1781"/>
    <cellStyle name="n_FS 231210" xfId="1782"/>
    <cellStyle name="n_GLVN development plan" xfId="1783"/>
    <cellStyle name="n_International School Infra" xfId="1784"/>
    <cellStyle name="N_KHTS-JH.2005" xfId="1785"/>
    <cellStyle name="N_PBCP(242).2005" xfId="1786"/>
    <cellStyle name="n1" xfId="1787"/>
    <cellStyle name="Neutral 2" xfId="1788"/>
    <cellStyle name="Neutral 3" xfId="1789"/>
    <cellStyle name="Neutral 4" xfId="1790"/>
    <cellStyle name="Neutral 5" xfId="1791"/>
    <cellStyle name="New" xfId="1792"/>
    <cellStyle name="New Times Roman" xfId="1793"/>
    <cellStyle name="New_Bang tinh TTTM Bắc Qua (revised) 11.04.2011 (new)." xfId="1794"/>
    <cellStyle name="No" xfId="1795"/>
    <cellStyle name="No borders" xfId="1796"/>
    <cellStyle name="no dec" xfId="1797"/>
    <cellStyle name="No_Book2" xfId="1798"/>
    <cellStyle name="ÑONVÒ" xfId="1799"/>
    <cellStyle name="NorLal_laroux_pldt" xfId="1800"/>
    <cellStyle name="Norma0" xfId="1801"/>
    <cellStyle name="Normal" xfId="0" builtinId="0"/>
    <cellStyle name="Normal - Style1" xfId="1802"/>
    <cellStyle name="Normal - Style1 2" xfId="1803"/>
    <cellStyle name="Normal - Style1 2 2" xfId="1804"/>
    <cellStyle name="Normal - Style1 2 3" xfId="1805"/>
    <cellStyle name="Normal - Style1 2 4" xfId="1806"/>
    <cellStyle name="Normal - Style1 2 5" xfId="1807"/>
    <cellStyle name="Normal - Style1 3" xfId="1808"/>
    <cellStyle name="Normal - Style1 4" xfId="1809"/>
    <cellStyle name="Normal - Style1 5" xfId="1810"/>
    <cellStyle name="Normal - Style1 6" xfId="1811"/>
    <cellStyle name="Normal - Style1 7" xfId="1812"/>
    <cellStyle name="Normal - Style1_Costing for FS 6.4.10" xfId="1813"/>
    <cellStyle name="Normal - Style2" xfId="1814"/>
    <cellStyle name="Normal - Style3" xfId="1815"/>
    <cellStyle name="Normal - Style4" xfId="1816"/>
    <cellStyle name="Normal - Style5" xfId="1817"/>
    <cellStyle name="Normal - Style6" xfId="1818"/>
    <cellStyle name="Normal - Style7" xfId="1819"/>
    <cellStyle name="Normal - Style8" xfId="1820"/>
    <cellStyle name="Normal - 유형1" xfId="1821"/>
    <cellStyle name="Normal 1" xfId="1822"/>
    <cellStyle name="Normal 10" xfId="5"/>
    <cellStyle name="Normal 10 2" xfId="1823"/>
    <cellStyle name="Normal 10_QSDĐ N&amp;G" xfId="1824"/>
    <cellStyle name="Normal 11" xfId="1825"/>
    <cellStyle name="Normal 11 2" xfId="1826"/>
    <cellStyle name="Normal 11_QSDĐ N&amp;G" xfId="1827"/>
    <cellStyle name="Normal 12" xfId="4"/>
    <cellStyle name="Normal 13" xfId="1828"/>
    <cellStyle name="Normal 14" xfId="1829"/>
    <cellStyle name="Normal 15" xfId="1830"/>
    <cellStyle name="Normal 16" xfId="1831"/>
    <cellStyle name="Normal 17" xfId="1832"/>
    <cellStyle name="Normal 18" xfId="1833"/>
    <cellStyle name="Normal 19" xfId="1834"/>
    <cellStyle name="Normal 19 2" xfId="1835"/>
    <cellStyle name="Normal 19_QSDĐ N&amp;G" xfId="1836"/>
    <cellStyle name="Normal 2" xfId="1837"/>
    <cellStyle name="Normal 2 10" xfId="1838"/>
    <cellStyle name="Normal 2 11" xfId="1839"/>
    <cellStyle name="Normal 2 2" xfId="1840"/>
    <cellStyle name="Normal 2 3" xfId="1841"/>
    <cellStyle name="Normal 2 4" xfId="1842"/>
    <cellStyle name="Normal 2 5" xfId="1843"/>
    <cellStyle name="Normal 2 6" xfId="1844"/>
    <cellStyle name="Normal 2 7" xfId="1845"/>
    <cellStyle name="Normal 2 8" xfId="1846"/>
    <cellStyle name="Normal 2 9" xfId="1847"/>
    <cellStyle name="Normal 2_FS 2Earthwork comparison" xfId="1848"/>
    <cellStyle name="Normal 20" xfId="1849"/>
    <cellStyle name="Normal 21" xfId="1850"/>
    <cellStyle name="Normal 22" xfId="1851"/>
    <cellStyle name="Normal 23" xfId="1852"/>
    <cellStyle name="Normal 24" xfId="1853"/>
    <cellStyle name="Normal 25" xfId="1854"/>
    <cellStyle name="Normal 26" xfId="1855"/>
    <cellStyle name="Normal 27" xfId="1856"/>
    <cellStyle name="Normal 28" xfId="1857"/>
    <cellStyle name="Normal 29" xfId="1858"/>
    <cellStyle name="Normal 3" xfId="1859"/>
    <cellStyle name="Normal 3 2" xfId="1860"/>
    <cellStyle name="Normal 3 2 2" xfId="1861"/>
    <cellStyle name="Normal 3 2_QSDĐ N&amp;G" xfId="1862"/>
    <cellStyle name="Normal 3 3" xfId="1863"/>
    <cellStyle name="Normal 3 4" xfId="1864"/>
    <cellStyle name="Normal 3 5" xfId="1865"/>
    <cellStyle name="Normal 3 6" xfId="1866"/>
    <cellStyle name="Normal 3 7" xfId="1867"/>
    <cellStyle name="Normal 3 8" xfId="1868"/>
    <cellStyle name="Normal 3_FS 2Earthwork comparison" xfId="1869"/>
    <cellStyle name="Normal 30" xfId="1870"/>
    <cellStyle name="Normal 31" xfId="1871"/>
    <cellStyle name="Normal 32" xfId="1872"/>
    <cellStyle name="Normal 33" xfId="4815"/>
    <cellStyle name="Normal 34" xfId="1873"/>
    <cellStyle name="Normal 35" xfId="4820"/>
    <cellStyle name="Normal 4" xfId="1874"/>
    <cellStyle name="Normal 4 2" xfId="3"/>
    <cellStyle name="Normal 4 3" xfId="1875"/>
    <cellStyle name="Normal 4 4" xfId="1876"/>
    <cellStyle name="Normal 4 5" xfId="1877"/>
    <cellStyle name="Normal 4_QSDĐ N&amp;G" xfId="1878"/>
    <cellStyle name="Normal 5" xfId="1879"/>
    <cellStyle name="Normal 5 2" xfId="1880"/>
    <cellStyle name="Normal 5 2 2" xfId="1881"/>
    <cellStyle name="Normal 5 2 3" xfId="1882"/>
    <cellStyle name="Normal 5 2 4" xfId="1883"/>
    <cellStyle name="Normal 5 2 5" xfId="1884"/>
    <cellStyle name="Normal 5 2_QSDĐ N&amp;G" xfId="1885"/>
    <cellStyle name="Normal 5 3" xfId="1886"/>
    <cellStyle name="Normal 5 4" xfId="1887"/>
    <cellStyle name="Normal 5 5" xfId="1888"/>
    <cellStyle name="Normal 5_FS 2Earthwork comparison" xfId="1889"/>
    <cellStyle name="Normal 6" xfId="1890"/>
    <cellStyle name="Normal 6 2" xfId="1891"/>
    <cellStyle name="Normal 6 3" xfId="1892"/>
    <cellStyle name="Normal 6 4" xfId="1893"/>
    <cellStyle name="Normal 6 5" xfId="1894"/>
    <cellStyle name="Normal 6_QSDĐ N&amp;G" xfId="1895"/>
    <cellStyle name="Normal 7" xfId="1896"/>
    <cellStyle name="Normal 7 2" xfId="1897"/>
    <cellStyle name="Normal 7 2 2" xfId="1898"/>
    <cellStyle name="Normal 7_TONG MUC DAU TU" xfId="1899"/>
    <cellStyle name="Normal 8" xfId="1900"/>
    <cellStyle name="Normal 9" xfId="1901"/>
    <cellStyle name="Normal 9 2" xfId="1902"/>
    <cellStyle name="Normal 9_QSDĐ N&amp;G" xfId="1903"/>
    <cellStyle name="Normal BQ" xfId="1904"/>
    <cellStyle name="Normal0" xfId="1905"/>
    <cellStyle name="Normal1" xfId="1906"/>
    <cellStyle name="Normal1 2" xfId="1907"/>
    <cellStyle name="Normal3" xfId="1908"/>
    <cellStyle name="NormalCurrency" xfId="1909"/>
    <cellStyle name="Normale_ PESO ELETTR." xfId="1910"/>
    <cellStyle name="normální_Coax" xfId="1911"/>
    <cellStyle name="Normalny_Cennik obowiazuje od 06-08-2001 r (1)" xfId="1912"/>
    <cellStyle name="Note 2" xfId="1913"/>
    <cellStyle name="Note 3" xfId="1914"/>
    <cellStyle name="Note 4" xfId="1915"/>
    <cellStyle name="Note 5" xfId="1916"/>
    <cellStyle name="NUMBER" xfId="1917"/>
    <cellStyle name="Œ…‹æØ‚è [0.00]_ÆÂ¹²" xfId="1918"/>
    <cellStyle name="Œ…‹æØ‚è_laroux" xfId="1919"/>
    <cellStyle name="oft Excel]_x000a__x000a_Comment=The open=/f lines load custom functions into the Paste Function list._x000a__x000a_Maximized=2_x000a__x000a_Basics=1_x000a__x000a_A" xfId="1920"/>
    <cellStyle name="oft Excel]_x000a__x000a_Comment=The open=/f lines load custom functions into the Paste Function list._x000a__x000a_Maximized=3_x000a__x000a_Basics=1_x000a__x000a_A" xfId="1921"/>
    <cellStyle name="oft Excel]_x000d__x000a_Comment=open=/f ‚ðw’è‚·‚é‚ÆAƒ†[ƒU[’è‹`ŠÖ”‚ðŠÖ”“\‚è•t‚¯‚Ìˆê——‚É“o˜^‚·‚é‚±‚Æ‚ª‚Å‚«‚Ü‚·B_x000d__x000a_Maximized" xfId="1922"/>
    <cellStyle name="oft Excel]_x000d__x000a_Comment=The open=/f lines load custom functions into the Paste Function list._x000d__x000a_Maximized=2_x000d__x000a_Basics=1_x000d__x000a_A" xfId="1923"/>
    <cellStyle name="oft Excel]_x000d__x000a_Comment=The open=/f lines load custom functions into the Paste Function list._x000d__x000a_Maximized=3_x000d__x000a_Basics=1_x000d__x000a_A" xfId="1924"/>
    <cellStyle name="oft Excel]_x000d__x000d_Comment=open=/f ‚ðw’è‚·‚é‚ÆAƒ†[ƒU[’è‹`ŠÖ”‚ðŠÖ”“\‚è•t‚¯‚Ìˆê——‚É“o˜^‚·‚é‚±‚Æ‚ª‚Å‚«‚Ü‚·B_x000d__x000d_Maximized" xfId="1925"/>
    <cellStyle name="oft Excel]_x000d__x000d_Comment=open=/f ‚ðŽw’è‚·‚é‚ÆAƒ†[ƒU[’è‹`ŠÖ”‚ðŠÖ”“\‚è•t‚¯‚Ìˆê——‚É“o˜^‚·‚é‚±‚Æ‚ª‚Å‚«‚Ü‚·B_x000d__x000d_Maximized" xfId="1926"/>
    <cellStyle name="oft Excel]_x000d__x000d_Comment=The open=/f lines load custom functions into the Paste Function list._x000d__x000d_Maximized=2_x000d__x000d_Basics=1_x000d__x000d_A" xfId="1927"/>
    <cellStyle name="oft Excel]_x000d__x000d_Comment=The open=/f lines load custom functions into the Paste Function list._x000d__x000d_Maximized=3_x000d__x000d_Basics=1_x000d__x000d_A" xfId="1928"/>
    <cellStyle name="oft Mail]_x000d__x000a_NextOnMoveDelete=1_x000d__x000a_CustomInitHandler=_x000d__x000a_DemosEnabled=1_x000d__x000a_WG=0_x000d__x000a_Login=slwong_x000d__x000a_MAPIHELP=C:\MSMAIL\MSMAIL.HL" xfId="1929"/>
    <cellStyle name="omma [0]_Mktg Prog" xfId="1930"/>
    <cellStyle name="ormal_Sheet1_1" xfId="1931"/>
    <cellStyle name="Output 2" xfId="1932"/>
    <cellStyle name="Output 3" xfId="1933"/>
    <cellStyle name="Output 4" xfId="1934"/>
    <cellStyle name="Output 5" xfId="1935"/>
    <cellStyle name="Output Line Items" xfId="1936"/>
    <cellStyle name="Page Number" xfId="1937"/>
    <cellStyle name="Page-Title" xfId="1938"/>
    <cellStyle name="paint" xfId="1939"/>
    <cellStyle name="per.style" xfId="1940"/>
    <cellStyle name="Percent" xfId="2" builtinId="5"/>
    <cellStyle name="Percent (0)" xfId="1941"/>
    <cellStyle name="Percent [0]" xfId="1942"/>
    <cellStyle name="Percent [00]" xfId="1943"/>
    <cellStyle name="Percent [2]" xfId="1944"/>
    <cellStyle name="Percent [2] 2" xfId="1945"/>
    <cellStyle name="Percent [2] 3" xfId="1946"/>
    <cellStyle name="Percent [2] 4" xfId="1947"/>
    <cellStyle name="Percent [2] 5" xfId="1948"/>
    <cellStyle name="Percent [2] 6" xfId="1949"/>
    <cellStyle name="Percent [2] 7" xfId="1950"/>
    <cellStyle name="Percent [2] 8" xfId="1951"/>
    <cellStyle name="Percent [2] 9" xfId="1952"/>
    <cellStyle name="Percent 10" xfId="1953"/>
    <cellStyle name="Percent 11" xfId="1954"/>
    <cellStyle name="Percent 12" xfId="1955"/>
    <cellStyle name="Percent 12 2" xfId="1956"/>
    <cellStyle name="Percent 13" xfId="1957"/>
    <cellStyle name="Percent 14" xfId="1958"/>
    <cellStyle name="Percent 15" xfId="1959"/>
    <cellStyle name="Percent 16" xfId="1960"/>
    <cellStyle name="Percent 17" xfId="1961"/>
    <cellStyle name="Percent 18" xfId="1962"/>
    <cellStyle name="Percent 19" xfId="4817"/>
    <cellStyle name="Percent 2" xfId="1963"/>
    <cellStyle name="Percent 2 10" xfId="1964"/>
    <cellStyle name="Percent 2 11" xfId="1965"/>
    <cellStyle name="Percent 2 12" xfId="1966"/>
    <cellStyle name="Percent 2 2" xfId="1967"/>
    <cellStyle name="Percent 2 2 2" xfId="1968"/>
    <cellStyle name="Percent 2 2 2 2" xfId="1969"/>
    <cellStyle name="Percent 2 2 2 3" xfId="1970"/>
    <cellStyle name="Percent 2 2 2 4" xfId="1971"/>
    <cellStyle name="Percent 2 2 2 5" xfId="1972"/>
    <cellStyle name="Percent 2 2 3" xfId="1973"/>
    <cellStyle name="Percent 2 2 4" xfId="1974"/>
    <cellStyle name="Percent 2 2 5" xfId="1975"/>
    <cellStyle name="Percent 2 2 5 2" xfId="1976"/>
    <cellStyle name="Percent 2 2 6" xfId="1977"/>
    <cellStyle name="Percent 2 2 7" xfId="1978"/>
    <cellStyle name="Percent 2 3" xfId="1979"/>
    <cellStyle name="Percent 2 4" xfId="1980"/>
    <cellStyle name="Percent 2 5" xfId="1981"/>
    <cellStyle name="Percent 2 6" xfId="1982"/>
    <cellStyle name="Percent 2 7" xfId="1983"/>
    <cellStyle name="Percent 2 8" xfId="1984"/>
    <cellStyle name="Percent 2 9" xfId="1985"/>
    <cellStyle name="Percent 3" xfId="1986"/>
    <cellStyle name="Percent 3 2" xfId="1987"/>
    <cellStyle name="Percent 3 2 2" xfId="1988"/>
    <cellStyle name="Percent 3 2 3" xfId="1989"/>
    <cellStyle name="Percent 3 2 4" xfId="1990"/>
    <cellStyle name="Percent 3 2 5" xfId="1991"/>
    <cellStyle name="Percent 3 3" xfId="1992"/>
    <cellStyle name="Percent 3 4" xfId="1993"/>
    <cellStyle name="Percent 3 5" xfId="1994"/>
    <cellStyle name="Percent 3 6" xfId="1995"/>
    <cellStyle name="Percent 4" xfId="1996"/>
    <cellStyle name="Percent 4 2" xfId="1997"/>
    <cellStyle name="Percent 4 3" xfId="1998"/>
    <cellStyle name="Percent 4 4" xfId="1999"/>
    <cellStyle name="Percent 4 5" xfId="2000"/>
    <cellStyle name="Percent 5" xfId="2001"/>
    <cellStyle name="Percent 5 2" xfId="2002"/>
    <cellStyle name="Percent 5 3" xfId="2003"/>
    <cellStyle name="Percent 5 4" xfId="2004"/>
    <cellStyle name="Percent 5 5" xfId="2005"/>
    <cellStyle name="Percent 6" xfId="2006"/>
    <cellStyle name="Percent 6 2" xfId="2007"/>
    <cellStyle name="Percent 6 3" xfId="2008"/>
    <cellStyle name="Percent 6 4" xfId="2009"/>
    <cellStyle name="Percent 6 5" xfId="2010"/>
    <cellStyle name="Percent 7" xfId="2011"/>
    <cellStyle name="Percent 8" xfId="2012"/>
    <cellStyle name="Percent 8 2" xfId="2013"/>
    <cellStyle name="Percent 9" xfId="2014"/>
    <cellStyle name="Percent1" xfId="2015"/>
    <cellStyle name="PERCENTAGE" xfId="2016"/>
    <cellStyle name="PERCENTAGE 2" xfId="2017"/>
    <cellStyle name="PERCENTAGE 3" xfId="2018"/>
    <cellStyle name="PERCENTAGE 4" xfId="2019"/>
    <cellStyle name="PERCENTAGE 5" xfId="2020"/>
    <cellStyle name="PERCENTAGE 6" xfId="2021"/>
    <cellStyle name="PERCENTAGE 7" xfId="2022"/>
    <cellStyle name="PERCENTAGE_QSDĐ N&amp;G" xfId="2023"/>
    <cellStyle name="Phalai" xfId="2024"/>
    <cellStyle name="Pink" xfId="2025"/>
    <cellStyle name="Pivot" xfId="2026"/>
    <cellStyle name="PrePop Currency (0)" xfId="2027"/>
    <cellStyle name="PrePop Currency (2)" xfId="2028"/>
    <cellStyle name="PrePop Units (0)" xfId="2029"/>
    <cellStyle name="PrePop Units (1)" xfId="2030"/>
    <cellStyle name="PrePop Units (2)" xfId="2031"/>
    <cellStyle name="pricing" xfId="2032"/>
    <cellStyle name="Profile" xfId="2033"/>
    <cellStyle name="PSChar" xfId="2034"/>
    <cellStyle name="PSChar 2" xfId="2035"/>
    <cellStyle name="PSDate" xfId="2036"/>
    <cellStyle name="PSDate 2" xfId="2037"/>
    <cellStyle name="PSDec" xfId="2038"/>
    <cellStyle name="PSDec 2" xfId="2039"/>
    <cellStyle name="PSHeading" xfId="2040"/>
    <cellStyle name="PSInt" xfId="2041"/>
    <cellStyle name="PSInt 2" xfId="2042"/>
    <cellStyle name="PSSpacer" xfId="2043"/>
    <cellStyle name="PSSpacer 2" xfId="2044"/>
    <cellStyle name="Rate" xfId="2045"/>
    <cellStyle name="regstoresfromspecstores" xfId="2046"/>
    <cellStyle name="Reset  - Style4" xfId="2047"/>
    <cellStyle name="Reset  - Style7" xfId="2048"/>
    <cellStyle name="Reset range style to defaults" xfId="2049"/>
    <cellStyle name="Revenue(rev).xls]SEPT" xfId="2050"/>
    <cellStyle name="RevList" xfId="2051"/>
    <cellStyle name="s" xfId="2052"/>
    <cellStyle name="S—_x0008_" xfId="2053"/>
    <cellStyle name="s]_x000a__x000a_spooler=yes_x000a__x000a_load=_x000a__x000a_Beep=yes_x000a__x000a_NullPort=None_x000a__x000a_BorderWidth=3_x000a__x000a_CursorBlinkRate=1200_x000a__x000a_DoubleClickSpeed=452_x000a__x000a_Programs=co" xfId="2054"/>
    <cellStyle name="s]_x000d__x000a_spooler=yes_x000d__x000a_load=_x000d__x000a_Beep=yes_x000d__x000a_NullPort=None_x000d__x000a_BorderWidth=3_x000d__x000a_CursorBlinkRate=1200_x000d__x000a_DoubleClickSpeed=452_x000d__x000a_Programs=co" xfId="2055"/>
    <cellStyle name="s]_x000d__x000d_spooler=yes_x000d__x000d_load=_x000d__x000d_Beep=yes_x000d__x000d_NullPort=None_x000d__x000d_BorderWidth=3_x000d__x000d_CursorBlinkRate=1200_x000d__x000d_DoubleClickSpeed=452_x000d__x000d_Programs=co" xfId="2056"/>
    <cellStyle name="S—_x0008__47 Vu T Phung _ Hop Lanh Dao - Chot" xfId="2057"/>
    <cellStyle name="s_QSDĐ N&amp;G" xfId="2058"/>
    <cellStyle name="S—_x0008__Thanh Son 15 09 2011" xfId="2059"/>
    <cellStyle name="s1" xfId="2060"/>
    <cellStyle name="SAPBEXaggData" xfId="2061"/>
    <cellStyle name="SAPBEXaggDataEmph" xfId="2062"/>
    <cellStyle name="SAPBEXaggItem" xfId="2063"/>
    <cellStyle name="SAPBEXchaText" xfId="2064"/>
    <cellStyle name="SAPBEXexcBad7" xfId="2065"/>
    <cellStyle name="SAPBEXexcBad8" xfId="2066"/>
    <cellStyle name="SAPBEXexcBad9" xfId="2067"/>
    <cellStyle name="SAPBEXexcCritical4" xfId="2068"/>
    <cellStyle name="SAPBEXexcCritical5" xfId="2069"/>
    <cellStyle name="SAPBEXexcCritical6" xfId="2070"/>
    <cellStyle name="SAPBEXexcGood1" xfId="2071"/>
    <cellStyle name="SAPBEXexcGood2" xfId="2072"/>
    <cellStyle name="SAPBEXexcGood3" xfId="2073"/>
    <cellStyle name="SAPBEXfilterDrill" xfId="2074"/>
    <cellStyle name="SAPBEXfilterItem" xfId="2075"/>
    <cellStyle name="SAPBEXfilterText" xfId="2076"/>
    <cellStyle name="SAPBEXformats" xfId="2077"/>
    <cellStyle name="SAPBEXheaderItem" xfId="2078"/>
    <cellStyle name="SAPBEXheaderText" xfId="2079"/>
    <cellStyle name="SAPBEXresData" xfId="2080"/>
    <cellStyle name="SAPBEXresDataEmph" xfId="2081"/>
    <cellStyle name="SAPBEXresItem" xfId="2082"/>
    <cellStyle name="SAPBEXstdData" xfId="2083"/>
    <cellStyle name="SAPBEXstdDataEmph" xfId="2084"/>
    <cellStyle name="SAPBEXstdItem" xfId="2085"/>
    <cellStyle name="SAPBEXtitle" xfId="2086"/>
    <cellStyle name="SAPBEXundefined" xfId="2087"/>
    <cellStyle name="sbt2" xfId="2088"/>
    <cellStyle name="shade" xfId="2089"/>
    <cellStyle name="SHADEDSTORES" xfId="2090"/>
    <cellStyle name="Sheet Title" xfId="2091"/>
    <cellStyle name="Shell" xfId="2092"/>
    <cellStyle name="Siêu nối kết_Book1" xfId="2093"/>
    <cellStyle name="songuyen" xfId="2094"/>
    <cellStyle name="specstores" xfId="2095"/>
    <cellStyle name="Standard_Anpassen der Amortisation" xfId="2096"/>
    <cellStyle name="STEVE" xfId="2097"/>
    <cellStyle name="steven" xfId="2098"/>
    <cellStyle name="Style 1" xfId="2099"/>
    <cellStyle name="Style 1 2" xfId="2100"/>
    <cellStyle name="Style 1 3" xfId="2101"/>
    <cellStyle name="Style 1 4" xfId="2102"/>
    <cellStyle name="Style 1 5" xfId="2103"/>
    <cellStyle name="Style 10" xfId="2104"/>
    <cellStyle name="Style 100" xfId="2105"/>
    <cellStyle name="Style 101" xfId="2106"/>
    <cellStyle name="Style 102" xfId="2107"/>
    <cellStyle name="Style 103" xfId="2108"/>
    <cellStyle name="Style 104" xfId="2109"/>
    <cellStyle name="Style 105" xfId="2110"/>
    <cellStyle name="Style 106" xfId="2111"/>
    <cellStyle name="Style 107" xfId="2112"/>
    <cellStyle name="Style 108" xfId="2113"/>
    <cellStyle name="Style 109" xfId="2114"/>
    <cellStyle name="Style 11" xfId="2115"/>
    <cellStyle name="Style 110" xfId="2116"/>
    <cellStyle name="Style 111" xfId="2117"/>
    <cellStyle name="Style 112" xfId="2118"/>
    <cellStyle name="Style 113" xfId="2119"/>
    <cellStyle name="Style 114" xfId="2120"/>
    <cellStyle name="Style 115" xfId="2121"/>
    <cellStyle name="Style 116" xfId="2122"/>
    <cellStyle name="Style 117" xfId="2123"/>
    <cellStyle name="Style 118" xfId="2124"/>
    <cellStyle name="Style 119" xfId="2125"/>
    <cellStyle name="Style 12" xfId="2126"/>
    <cellStyle name="Style 120" xfId="2127"/>
    <cellStyle name="Style 121" xfId="2128"/>
    <cellStyle name="Style 122" xfId="2129"/>
    <cellStyle name="Style 123" xfId="2130"/>
    <cellStyle name="Style 124" xfId="2131"/>
    <cellStyle name="Style 125" xfId="2132"/>
    <cellStyle name="Style 126" xfId="2133"/>
    <cellStyle name="Style 127" xfId="2134"/>
    <cellStyle name="Style 128" xfId="2135"/>
    <cellStyle name="Style 129" xfId="2136"/>
    <cellStyle name="Style 13" xfId="2137"/>
    <cellStyle name="Style 130" xfId="2138"/>
    <cellStyle name="Style 131" xfId="2139"/>
    <cellStyle name="Style 132" xfId="2140"/>
    <cellStyle name="Style 133" xfId="2141"/>
    <cellStyle name="Style 134" xfId="2142"/>
    <cellStyle name="Style 135" xfId="2143"/>
    <cellStyle name="Style 136" xfId="2144"/>
    <cellStyle name="Style 137" xfId="2145"/>
    <cellStyle name="Style 138" xfId="2146"/>
    <cellStyle name="Style 139" xfId="2147"/>
    <cellStyle name="Style 14" xfId="2148"/>
    <cellStyle name="Style 140" xfId="2149"/>
    <cellStyle name="Style 141" xfId="2150"/>
    <cellStyle name="Style 142" xfId="2151"/>
    <cellStyle name="Style 143" xfId="2152"/>
    <cellStyle name="Style 144" xfId="2153"/>
    <cellStyle name="Style 145" xfId="2154"/>
    <cellStyle name="Style 146" xfId="2155"/>
    <cellStyle name="Style 147" xfId="2156"/>
    <cellStyle name="Style 148" xfId="2157"/>
    <cellStyle name="Style 149" xfId="2158"/>
    <cellStyle name="Style 15" xfId="2159"/>
    <cellStyle name="Style 150" xfId="2160"/>
    <cellStyle name="Style 151" xfId="2161"/>
    <cellStyle name="Style 152" xfId="2162"/>
    <cellStyle name="Style 153" xfId="2163"/>
    <cellStyle name="Style 154" xfId="2164"/>
    <cellStyle name="Style 155" xfId="2165"/>
    <cellStyle name="Style 156" xfId="2166"/>
    <cellStyle name="Style 157" xfId="2167"/>
    <cellStyle name="Style 158" xfId="2168"/>
    <cellStyle name="Style 159" xfId="2169"/>
    <cellStyle name="Style 16" xfId="2170"/>
    <cellStyle name="Style 160" xfId="2171"/>
    <cellStyle name="Style 161" xfId="2172"/>
    <cellStyle name="Style 162" xfId="2173"/>
    <cellStyle name="Style 163" xfId="2174"/>
    <cellStyle name="Style 164" xfId="2175"/>
    <cellStyle name="Style 165" xfId="2176"/>
    <cellStyle name="Style 166" xfId="2177"/>
    <cellStyle name="Style 167" xfId="2178"/>
    <cellStyle name="Style 168" xfId="2179"/>
    <cellStyle name="Style 169" xfId="2180"/>
    <cellStyle name="Style 17" xfId="2181"/>
    <cellStyle name="Style 170" xfId="2182"/>
    <cellStyle name="Style 171" xfId="2183"/>
    <cellStyle name="Style 172" xfId="2184"/>
    <cellStyle name="Style 173" xfId="2185"/>
    <cellStyle name="Style 174" xfId="2186"/>
    <cellStyle name="Style 175" xfId="2187"/>
    <cellStyle name="Style 176" xfId="2188"/>
    <cellStyle name="Style 177" xfId="2189"/>
    <cellStyle name="Style 178" xfId="2190"/>
    <cellStyle name="Style 179" xfId="2191"/>
    <cellStyle name="Style 18" xfId="2192"/>
    <cellStyle name="Style 180" xfId="2193"/>
    <cellStyle name="Style 181" xfId="2194"/>
    <cellStyle name="Style 182" xfId="2195"/>
    <cellStyle name="Style 183" xfId="2196"/>
    <cellStyle name="Style 184" xfId="2197"/>
    <cellStyle name="Style 185" xfId="2198"/>
    <cellStyle name="Style 186" xfId="2199"/>
    <cellStyle name="Style 187" xfId="2200"/>
    <cellStyle name="Style 188" xfId="2201"/>
    <cellStyle name="Style 189" xfId="2202"/>
    <cellStyle name="Style 19" xfId="2203"/>
    <cellStyle name="Style 2" xfId="2204"/>
    <cellStyle name="Style 2 2" xfId="2205"/>
    <cellStyle name="Style 2 3" xfId="2206"/>
    <cellStyle name="Style 2 4" xfId="2207"/>
    <cellStyle name="Style 2 5" xfId="2208"/>
    <cellStyle name="Style 20" xfId="2209"/>
    <cellStyle name="Style 21" xfId="2210"/>
    <cellStyle name="Style 22" xfId="2211"/>
    <cellStyle name="Style 23" xfId="2212"/>
    <cellStyle name="Style 24" xfId="2213"/>
    <cellStyle name="Style 25" xfId="2214"/>
    <cellStyle name="Style 26" xfId="2215"/>
    <cellStyle name="Style 26 2" xfId="2216"/>
    <cellStyle name="Style 27" xfId="2217"/>
    <cellStyle name="Style 28" xfId="2218"/>
    <cellStyle name="Style 29" xfId="2219"/>
    <cellStyle name="Style 3" xfId="2220"/>
    <cellStyle name="Style 30" xfId="2221"/>
    <cellStyle name="Style 31" xfId="2222"/>
    <cellStyle name="Style 32" xfId="2223"/>
    <cellStyle name="Style 33" xfId="2224"/>
    <cellStyle name="Style 34" xfId="2225"/>
    <cellStyle name="Style 35" xfId="2226"/>
    <cellStyle name="Style 36" xfId="2227"/>
    <cellStyle name="Style 37" xfId="2228"/>
    <cellStyle name="Style 38" xfId="2229"/>
    <cellStyle name="Style 39" xfId="2230"/>
    <cellStyle name="Style 4" xfId="2231"/>
    <cellStyle name="Style 40" xfId="2232"/>
    <cellStyle name="Style 41" xfId="2233"/>
    <cellStyle name="Style 42" xfId="2234"/>
    <cellStyle name="Style 43" xfId="2235"/>
    <cellStyle name="Style 44" xfId="2236"/>
    <cellStyle name="Style 45" xfId="2237"/>
    <cellStyle name="Style 46" xfId="2238"/>
    <cellStyle name="Style 47" xfId="2239"/>
    <cellStyle name="Style 48" xfId="2240"/>
    <cellStyle name="Style 49" xfId="2241"/>
    <cellStyle name="Style 5" xfId="2242"/>
    <cellStyle name="Style 50" xfId="2243"/>
    <cellStyle name="Style 51" xfId="2244"/>
    <cellStyle name="Style 52" xfId="2245"/>
    <cellStyle name="Style 53" xfId="2246"/>
    <cellStyle name="Style 54" xfId="2247"/>
    <cellStyle name="Style 55" xfId="2248"/>
    <cellStyle name="Style 56" xfId="2249"/>
    <cellStyle name="Style 57" xfId="2250"/>
    <cellStyle name="Style 58" xfId="2251"/>
    <cellStyle name="Style 59" xfId="2252"/>
    <cellStyle name="Style 6" xfId="2253"/>
    <cellStyle name="Style 60" xfId="2254"/>
    <cellStyle name="Style 61" xfId="2255"/>
    <cellStyle name="Style 62" xfId="2256"/>
    <cellStyle name="Style 63" xfId="2257"/>
    <cellStyle name="Style 64" xfId="2258"/>
    <cellStyle name="Style 65" xfId="2259"/>
    <cellStyle name="Style 66" xfId="2260"/>
    <cellStyle name="Style 67" xfId="2261"/>
    <cellStyle name="Style 68" xfId="2262"/>
    <cellStyle name="Style 69" xfId="2263"/>
    <cellStyle name="Style 7" xfId="2264"/>
    <cellStyle name="Style 70" xfId="2265"/>
    <cellStyle name="Style 71" xfId="2266"/>
    <cellStyle name="Style 72" xfId="2267"/>
    <cellStyle name="Style 73" xfId="2268"/>
    <cellStyle name="Style 74" xfId="2269"/>
    <cellStyle name="Style 75" xfId="2270"/>
    <cellStyle name="Style 76" xfId="2271"/>
    <cellStyle name="Style 77" xfId="2272"/>
    <cellStyle name="Style 78" xfId="2273"/>
    <cellStyle name="Style 79" xfId="2274"/>
    <cellStyle name="Style 8" xfId="2275"/>
    <cellStyle name="Style 80" xfId="2276"/>
    <cellStyle name="Style 81" xfId="2277"/>
    <cellStyle name="Style 82" xfId="2278"/>
    <cellStyle name="Style 83" xfId="2279"/>
    <cellStyle name="Style 84" xfId="2280"/>
    <cellStyle name="Style 85" xfId="2281"/>
    <cellStyle name="Style 86" xfId="2282"/>
    <cellStyle name="Style 87" xfId="2283"/>
    <cellStyle name="Style 88" xfId="2284"/>
    <cellStyle name="Style 89" xfId="2285"/>
    <cellStyle name="Style 9" xfId="2286"/>
    <cellStyle name="Style 90" xfId="2287"/>
    <cellStyle name="Style 91" xfId="2288"/>
    <cellStyle name="Style 92" xfId="2289"/>
    <cellStyle name="Style 93" xfId="2290"/>
    <cellStyle name="Style 94" xfId="2291"/>
    <cellStyle name="Style 95" xfId="2292"/>
    <cellStyle name="Style 96" xfId="2293"/>
    <cellStyle name="Style 97" xfId="2294"/>
    <cellStyle name="Style 98" xfId="2295"/>
    <cellStyle name="Style 99" xfId="2296"/>
    <cellStyle name="style_1" xfId="2297"/>
    <cellStyle name="Sub Title" xfId="2298"/>
    <cellStyle name="subhead" xfId="2299"/>
    <cellStyle name="subt1" xfId="2300"/>
    <cellStyle name="Subtotal" xfId="2301"/>
    <cellStyle name="symbol" xfId="2302"/>
    <cellStyle name="T" xfId="2303"/>
    <cellStyle name="T 2" xfId="2304"/>
    <cellStyle name="T 3" xfId="2305"/>
    <cellStyle name="T 4" xfId="2306"/>
    <cellStyle name="T 5" xfId="2307"/>
    <cellStyle name="T 6" xfId="2308"/>
    <cellStyle name="T 7" xfId="2309"/>
    <cellStyle name="T_04 BCTC_Vinaconex" xfId="2310"/>
    <cellStyle name="T_04 BCTC_Vinaconex_Bang tinh TTTM Bắc Qua (revised) 11.04.2011 (new)." xfId="2311"/>
    <cellStyle name="T_04 BCTC_Vinaconex_Bảng_tính_chỉ_số_giá đến quí 3.2011" xfId="2312"/>
    <cellStyle name="T_04 BCTC_Vinaconex_BCTC TONG HOP" xfId="2313"/>
    <cellStyle name="T_04 BCTC_Vinaconex_BCTC TONG HOP_Bang tinh TTTM Bắc Qua (revised) 11.04.2011 (new)." xfId="2314"/>
    <cellStyle name="T_04 BCTC_Vinaconex_BCTC TONG HOP_Bảng_tính_chỉ_số_giá đến quí 3.2011" xfId="2315"/>
    <cellStyle name="T_04 BCTC_Vinaconex_BCTC TONG HOP_Book2" xfId="2316"/>
    <cellStyle name="T_04 BCTC_Vinaconex_Book2" xfId="2317"/>
    <cellStyle name="T_1. Tong hop" xfId="2318"/>
    <cellStyle name="T_1. Tong hop_Du an Cau Tien (PA _ De xuất tính thêm doanh thu tầng hầm vào Dự án không tính thêm chi phí)" xfId="2319"/>
    <cellStyle name="T_1. Tong hop_Du an Cau Tien (Phuong an tien dat chua gom 430m2 dat tang ham)" xfId="2320"/>
    <cellStyle name="T_1. Tong hop_Du an Cau Tien (Phuong an tien dat chua gom 430m2 dat tang ham)_Bao cao - Cty DT XD TXuan _ Chuyen Vien _ CSG 2010" xfId="2321"/>
    <cellStyle name="T_1. Tong hop_Du an Cau Tien (Phuong an tien dat chua gom 430m2 dat tang ham)_Dien tich san (Thong ke)" xfId="2322"/>
    <cellStyle name="T_1. Tong hop_Du an Cau Tien (Phuong an tien dat chua gom 430m2 dat tang ham)_PA _Fafilm_Gui (TT04)_05.10.2010" xfId="2323"/>
    <cellStyle name="T_1. Tong hop_Du an Cau Tien (Phuong an tien dat chua gom 430m2 dat tang ham)_PA _Fafilm_Gui (TT04)_05.10.2010_Bao cao - Cty DT XD TXuan _ Chuyen Vien _ CSG 2010" xfId="2324"/>
    <cellStyle name="T_1. Tong hop_Du an Cau Tien (Phuong an tien dat chua gom 430m2 dat tang ham)_PA _Fafilm_Gui (TT04)_05.10.2010_Bao_cao_74 Ng Trai - DT QH _ LD Chot" xfId="2325"/>
    <cellStyle name="T_1. Tong hop_Du an Cau Tien (Phuong an tien dat chua gom 430m2 dat tang ham)_PA _Fafilm_Gui (TT04)_05.10.2010_PL - Invest _ 609 Truong Dinh _ Gui 3" xfId="2326"/>
    <cellStyle name="T_1. Tong hop_Du an Cau Tien (Phuong an tien dat chua gom 430m2 dat tang ham)_PA _Fafilm_Gui (TT04)_05.10.2010_PL - Invest _ 609 Truong Dinh _ PA C VIEN" xfId="2327"/>
    <cellStyle name="T_1. Tong hop_Du an Cau Tien (Phuong an tien dat chua gom 430m2 dat tang ham)_PA _Fafilm_Gui (TT04)_05.10.2010_PL_Coma6_Dai_ Chuyen Vien - ngay 04.01.2011" xfId="2328"/>
    <cellStyle name="T_1. Tong hop_Du an Cau Tien (Phuong an tien dat chua gom 430m2 dat tang ham)_PA _Fafilm_Gui (TT04)_05.10.2010_PL-Hapro _ PA Tinh" xfId="2329"/>
    <cellStyle name="T_1. Tong hop_Du an Cau Tien (Phuong an tien dat chua gom 430m2 dat tang ham)_PA _Fafilm_Gui (TT04)_05.10.2010_Viglacera - Nang tang _ Chi so gia moi (3 Qui nam 2010)" xfId="2330"/>
    <cellStyle name="T_1. Tong hop_Du an Cau Tien (Phuong an tien dat chua gom 430m2 dat tang ham)_PL-CoBi_ 0.10.2010 (Tinh TT 10.2010)" xfId="2331"/>
    <cellStyle name="T_1. Tong hop_Du an Cau Tien (Phuong an tien dat chua gom 430m2 dat tang ham)_PL-CoBi_ Lanh Dao Chot" xfId="2332"/>
    <cellStyle name="T_1. Tong hop_Du an Cau Tien (Phuong an tien dat chua gom 430m2 dat tang ham)_PL-CoBi_ Phuong an Chuyen Vien" xfId="2333"/>
    <cellStyle name="T_1. Tong hop_Du an Cau Tien (Phuong an tien dat chua gom 430m2 dat tang ham)_PL-Hapro _ PA Tinh" xfId="2334"/>
    <cellStyle name="T_1. Tong hop_Du an Cau Tien (Phuong an tien dat chua gom 430m2 dat tang ham)_Viglacera - Nang tang _ Chi so gia moi (3 Qui nam 2010)" xfId="2335"/>
    <cellStyle name="T_2.Thiet bi" xfId="2336"/>
    <cellStyle name="T_2.Thiet bi_Du an Cau Tien (PA _ De xuất tính thêm doanh thu tầng hầm vào Dự án không tính thêm chi phí)" xfId="2337"/>
    <cellStyle name="T_2.Thiet bi_Du an Cau Tien (Phuong an tien dat chua gom 430m2 dat tang ham)" xfId="2338"/>
    <cellStyle name="T_2.Thiet bi_Du an Cau Tien (Phuong an tien dat chua gom 430m2 dat tang ham)_Bao cao - Cty DT XD TXuan _ Chuyen Vien _ CSG 2010" xfId="2339"/>
    <cellStyle name="T_2.Thiet bi_Du an Cau Tien (Phuong an tien dat chua gom 430m2 dat tang ham)_Dien tich san (Thong ke)" xfId="2340"/>
    <cellStyle name="T_2.Thiet bi_Du an Cau Tien (Phuong an tien dat chua gom 430m2 dat tang ham)_PA _Fafilm_Gui (TT04)_05.10.2010" xfId="2341"/>
    <cellStyle name="T_2.Thiet bi_Du an Cau Tien (Phuong an tien dat chua gom 430m2 dat tang ham)_PA _Fafilm_Gui (TT04)_05.10.2010_Bao cao - Cty DT XD TXuan _ Chuyen Vien _ CSG 2010" xfId="2342"/>
    <cellStyle name="T_2.Thiet bi_Du an Cau Tien (Phuong an tien dat chua gom 430m2 dat tang ham)_PA _Fafilm_Gui (TT04)_05.10.2010_Bao_cao_74 Ng Trai - DT QH _ LD Chot" xfId="2343"/>
    <cellStyle name="T_2.Thiet bi_Du an Cau Tien (Phuong an tien dat chua gom 430m2 dat tang ham)_PA _Fafilm_Gui (TT04)_05.10.2010_PL - Invest _ 609 Truong Dinh _ Gui 3" xfId="2344"/>
    <cellStyle name="T_2.Thiet bi_Du an Cau Tien (Phuong an tien dat chua gom 430m2 dat tang ham)_PA _Fafilm_Gui (TT04)_05.10.2010_PL - Invest _ 609 Truong Dinh _ PA C VIEN" xfId="2345"/>
    <cellStyle name="T_2.Thiet bi_Du an Cau Tien (Phuong an tien dat chua gom 430m2 dat tang ham)_PA _Fafilm_Gui (TT04)_05.10.2010_PL_Coma6_Dai_ Chuyen Vien - ngay 04.01.2011" xfId="2346"/>
    <cellStyle name="T_2.Thiet bi_Du an Cau Tien (Phuong an tien dat chua gom 430m2 dat tang ham)_PA _Fafilm_Gui (TT04)_05.10.2010_PL-Hapro _ PA Tinh" xfId="2347"/>
    <cellStyle name="T_2.Thiet bi_Du an Cau Tien (Phuong an tien dat chua gom 430m2 dat tang ham)_PA _Fafilm_Gui (TT04)_05.10.2010_Viglacera - Nang tang _ Chi so gia moi (3 Qui nam 2010)" xfId="2348"/>
    <cellStyle name="T_2.Thiet bi_Du an Cau Tien (Phuong an tien dat chua gom 430m2 dat tang ham)_PL-CoBi_ 0.10.2010 (Tinh TT 10.2010)" xfId="2349"/>
    <cellStyle name="T_2.Thiet bi_Du an Cau Tien (Phuong an tien dat chua gom 430m2 dat tang ham)_PL-CoBi_ Lanh Dao Chot" xfId="2350"/>
    <cellStyle name="T_2.Thiet bi_Du an Cau Tien (Phuong an tien dat chua gom 430m2 dat tang ham)_PL-CoBi_ Phuong an Chuyen Vien" xfId="2351"/>
    <cellStyle name="T_2.Thiet bi_Du an Cau Tien (Phuong an tien dat chua gom 430m2 dat tang ham)_PL-Hapro _ PA Tinh" xfId="2352"/>
    <cellStyle name="T_2.Thiet bi_Du an Cau Tien (Phuong an tien dat chua gom 430m2 dat tang ham)_Viglacera - Nang tang _ Chi so gia moi (3 Qui nam 2010)" xfId="2353"/>
    <cellStyle name="T_25TM_pacv" xfId="2354"/>
    <cellStyle name="T_25TM_pacv_PL-CoBi_ 0.10.2010 (Tinh TT 10.2010)" xfId="2355"/>
    <cellStyle name="T_25TM_pacv_PL-CoBi_ 0.10.2010 (Tinh TT 10.2010) 2" xfId="2356"/>
    <cellStyle name="T_25TM_pacv_PL-CoBi_ 0.10.2010 (Tinh TT 10.2010)_PL 87 Linh Nam SDT moi" xfId="2357"/>
    <cellStyle name="T_25TM_pacv_PL-CoBi_ Lanh Dao Chot" xfId="2358"/>
    <cellStyle name="T_25TM_pacv_PL-CoBi_ Phuong an Chuyen Vien" xfId="2359"/>
    <cellStyle name="T_25TM_pacv_PL-Hapro _ PA Tinh" xfId="2360"/>
    <cellStyle name="T_25TM_pacv_PL-Hapro _ PA Tinh 2" xfId="2361"/>
    <cellStyle name="T_25TM_pacv_PL-Hapro _ PA Tinh_PL 87 Linh Nam SDT moi" xfId="2362"/>
    <cellStyle name="T_25TM_pacv_Viglacera - Nang tang _ Chi so gia moi (3 Qui nam 2010)" xfId="2363"/>
    <cellStyle name="T_3 BCTC_Cty DT&amp; PT Nha HN- CN.HCM" xfId="2364"/>
    <cellStyle name="T_3 BCTC_Cty DT&amp; PT Nha HN- CN.HCM_Bang tinh TTTM Bắc Qua (revised) 11.04.2011 (new)." xfId="2365"/>
    <cellStyle name="T_3 BCTC_Cty DT&amp; PT Nha HN- CN.HCM_Bảng_tính_chỉ_số_giá đến quí 3.2011" xfId="2366"/>
    <cellStyle name="T_3 BCTC_Cty DT&amp; PT Nha HN- CN.HCM_Book2" xfId="2367"/>
    <cellStyle name="T_3 BCTC_Cty DT&amp; PT Nha HN- CN.HCM_file tính 105 láng hạ" xfId="2368"/>
    <cellStyle name="T_3 BCTC_Cty DT&amp; PT Nha HN- CN.HCM_thăng long ford 105 láng hạ" xfId="2369"/>
    <cellStyle name="T_3_BCTC_Viet" xfId="2370"/>
    <cellStyle name="T_3_BCTC_Viet_Bang tinh TTTM Bắc Qua (revised) 11.04.2011 (new)." xfId="2371"/>
    <cellStyle name="T_3_BCTC_Viet_Bảng_tính_chỉ_số_giá đến quí 3.2011" xfId="2372"/>
    <cellStyle name="T_3_BCTC_Viet_Book2" xfId="2373"/>
    <cellStyle name="T_3_BCTC_Viet_file tính 105 láng hạ" xfId="2374"/>
    <cellStyle name="T_3_BCTC_Viet_thăng long ford 105 láng hạ" xfId="2375"/>
    <cellStyle name="T_4 Bao cao (Tam than)" xfId="2376"/>
    <cellStyle name="T_4 Bao cao (Tam than)_Bang tinh TTTM Bắc Qua (revised) 11.04.2011 (new)." xfId="2377"/>
    <cellStyle name="T_4 Bao cao (Tam than)_Bảng_tính_chỉ_số_giá đến quí 3.2011" xfId="2378"/>
    <cellStyle name="T_4 Bao cao (Tam than)_BCTC TONG HOP" xfId="2379"/>
    <cellStyle name="T_4 Bao cao (Tam than)_BCTC TONG HOP_Bang tinh TTTM Bắc Qua (revised) 11.04.2011 (new)." xfId="2380"/>
    <cellStyle name="T_4 Bao cao (Tam than)_BCTC TONG HOP_Bảng_tính_chỉ_số_giá đến quí 3.2011" xfId="2381"/>
    <cellStyle name="T_4 Bao cao (Tam than)_BCTC TONG HOP_Book2" xfId="2382"/>
    <cellStyle name="T_4 Bao cao (Tam than)_Book2" xfId="2383"/>
    <cellStyle name="T_4 Bao cao tai chinh 2007 sua" xfId="2384"/>
    <cellStyle name="T_4 Bao cao tai chinh 2007 sua_Bang tinh TTTM Bắc Qua (revised) 11.04.2011 (new)." xfId="2385"/>
    <cellStyle name="T_4 Bao cao tai chinh 2007 sua_Bảng_tính_chỉ_số_giá đến quí 3.2011" xfId="2386"/>
    <cellStyle name="T_4 Bao cao tai chinh 2007 sua_Book2" xfId="2387"/>
    <cellStyle name="T_4 BCTC - 2006" xfId="2388"/>
    <cellStyle name="T_4 BCTC - 2006_Bang tinh PA 1.NA có CP PT" xfId="2389"/>
    <cellStyle name="T_4 BCTC - 2006_Bang tinh PA 1.NA có CP PT_bảng xử lý Công ty TNHH SX và TM Thanh Sơn-03.03.2012" xfId="2390"/>
    <cellStyle name="T_4 BCTC - 2006_Bang tinh TTTM Bắc Qua (revised) 11.04.2011 (new)." xfId="2391"/>
    <cellStyle name="T_4 BCTC - 2006_Bảng_tính_chỉ_số_giá đến quí 3.2011" xfId="2392"/>
    <cellStyle name="T_4 BCTC - 2006_Bảng_tính_chỉ_số_giá đến quí 3.2011_QSDĐ N&amp;G" xfId="2393"/>
    <cellStyle name="T_4 BCTC - 2006_Book2" xfId="2394"/>
    <cellStyle name="T_4 BCTC - 2006_Book2_QSDĐ N&amp;G" xfId="2395"/>
    <cellStyle name="T_4 BCTC - 2006_file tính 105 láng hạ" xfId="2396"/>
    <cellStyle name="T_4 BCTC - 2006_file tính 105 láng hạ_QSDĐ N&amp;G" xfId="2397"/>
    <cellStyle name="T_4 BCTC - 2006_thăng long ford 105 láng hạ" xfId="2398"/>
    <cellStyle name="T_4 BCTC (QD15)" xfId="2399"/>
    <cellStyle name="T_4 BCTC (QD15)_Bang tinh TTTM Bắc Qua (revised) 11.04.2011 (new)." xfId="2400"/>
    <cellStyle name="T_4 BCTC (QD15)_Bảng_tính_chỉ_số_giá đến quí 3.2011" xfId="2401"/>
    <cellStyle name="T_4 BCTC (QD15)_BCTC TONG HOP" xfId="2402"/>
    <cellStyle name="T_4 BCTC (QD15)_BCTC TONG HOP_Bang tinh TTTM Bắc Qua (revised) 11.04.2011 (new)." xfId="2403"/>
    <cellStyle name="T_4 BCTC (QD15)_BCTC TONG HOP_Bảng_tính_chỉ_số_giá đến quí 3.2011" xfId="2404"/>
    <cellStyle name="T_4 BCTC (QD15)_BCTC TONG HOP_Book2" xfId="2405"/>
    <cellStyle name="T_4 BCTC (QD15)_Book2" xfId="2406"/>
    <cellStyle name="T_4 BCTC (QD15)_Hieu" xfId="2407"/>
    <cellStyle name="T_4 BCTC (QD15)_Hieu_Bang tinh PA 1.NA có CP PT" xfId="2408"/>
    <cellStyle name="T_4 BCTC (QD15)_Hieu_Bang tinh PA 1.NA có CP PT_bảng xử lý Công ty TNHH SX và TM Thanh Sơn-03.03.2012" xfId="2409"/>
    <cellStyle name="T_4 BCTC (QD15)_Hieu_Bang tinh TTTM Bắc Qua (revised) 11.04.2011 (new)." xfId="2410"/>
    <cellStyle name="T_4 BCTC (QD15)_Hieu_Bảng_tính_chỉ_số_giá đến quí 3.2011" xfId="2411"/>
    <cellStyle name="T_4 BCTC (QD15)_Hieu_Bảng_tính_chỉ_số_giá đến quí 3.2011_QSDĐ N&amp;G" xfId="2412"/>
    <cellStyle name="T_4 BCTC (QD15)_Hieu_Book2" xfId="2413"/>
    <cellStyle name="T_4 BCTC (QD15)_Hieu_Book2_QSDĐ N&amp;G" xfId="2414"/>
    <cellStyle name="T_4 BCTC (QD15)_Hieu_file tính 105 láng hạ" xfId="2415"/>
    <cellStyle name="T_4 BCTC (QD15)_Hieu_file tính 105 láng hạ_QSDĐ N&amp;G" xfId="2416"/>
    <cellStyle name="T_4 BCTC (QD15)_Hieu_thăng long ford 105 láng hạ" xfId="2417"/>
    <cellStyle name="T_4 BCTC 2007" xfId="2418"/>
    <cellStyle name="T_4 BCTC 2007_Bang tinh PA 1.NA có CP PT" xfId="2419"/>
    <cellStyle name="T_4 BCTC 2007_Bang tinh PA 1.NA có CP PT_bảng xử lý Công ty TNHH SX và TM Thanh Sơn-03.03.2012" xfId="2420"/>
    <cellStyle name="T_4 BCTC 2007_Bang tinh TTTM Bắc Qua (revised) 11.04.2011 (new)." xfId="2421"/>
    <cellStyle name="T_4 BCTC 2007_Bảng_tính_chỉ_số_giá đến quí 3.2011" xfId="2422"/>
    <cellStyle name="T_4 BCTC 2007_Bảng_tính_chỉ_số_giá đến quí 3.2011_QSDĐ N&amp;G" xfId="2423"/>
    <cellStyle name="T_4 BCTC 2007_Book2" xfId="2424"/>
    <cellStyle name="T_4 BCTC 2007_Book2_QSDĐ N&amp;G" xfId="2425"/>
    <cellStyle name="T_4 BCTC 2007_file tính 105 láng hạ" xfId="2426"/>
    <cellStyle name="T_4 BCTC 2007_file tính 105 láng hạ_QSDĐ N&amp;G" xfId="2427"/>
    <cellStyle name="T_4 BCTC 2007_thăng long ford 105 láng hạ" xfId="2428"/>
    <cellStyle name="T_4 BCTC PTIC 2006" xfId="2429"/>
    <cellStyle name="T_4 BCTC PTIC 2006_Bang tinh TTTM Bắc Qua (revised) 11.04.2011 (new)." xfId="2430"/>
    <cellStyle name="T_4 BCTC PTIC 2006_Bảng_tính_chỉ_số_giá đến quí 3.2011" xfId="2431"/>
    <cellStyle name="T_4 BCTC PTIC 2006_BCTC TONG HOP" xfId="2432"/>
    <cellStyle name="T_4 BCTC PTIC 2006_BCTC TONG HOP_Bang tinh TTTM Bắc Qua (revised) 11.04.2011 (new)." xfId="2433"/>
    <cellStyle name="T_4 BCTC PTIC 2006_BCTC TONG HOP_Bảng_tính_chỉ_số_giá đến quí 3.2011" xfId="2434"/>
    <cellStyle name="T_4 BCTC PTIC 2006_BCTC TONG HOP_Book2" xfId="2435"/>
    <cellStyle name="T_4 BCTC PTIC 2006_Book2" xfId="2436"/>
    <cellStyle name="T_4 BCTC(Cty17_2004)" xfId="2437"/>
    <cellStyle name="T_4 BCTC(Cty17_2004)_Bang tinh PA 1.NA có CP PT" xfId="2438"/>
    <cellStyle name="T_4 BCTC(Cty17_2004)_Bang tinh PA 1.NA có CP PT_bảng xử lý Công ty TNHH SX và TM Thanh Sơn-03.03.2012" xfId="2439"/>
    <cellStyle name="T_4 BCTC(Cty17_2004)_Bang tinh TTTM Bắc Qua (revised) 11.04.2011 (new)." xfId="2440"/>
    <cellStyle name="T_4 BCTC(Cty17_2004)_Bảng_tính_chỉ_số_giá đến quí 3.2011" xfId="2441"/>
    <cellStyle name="T_4 BCTC(Cty17_2004)_Bảng_tính_chỉ_số_giá đến quí 3.2011_QSDĐ N&amp;G" xfId="2442"/>
    <cellStyle name="T_4 BCTC(Cty17_2004)_Book2" xfId="2443"/>
    <cellStyle name="T_4 BCTC(Cty17_2004)_Book2_QSDĐ N&amp;G" xfId="2444"/>
    <cellStyle name="T_4 BCTC(Cty17_2004)_file tính 105 láng hạ" xfId="2445"/>
    <cellStyle name="T_4 BCTC(Cty17_2004)_file tính 105 láng hạ_QSDĐ N&amp;G" xfId="2446"/>
    <cellStyle name="T_4 BCTC(Cty17_2004)_thăng long ford 105 láng hạ" xfId="2447"/>
    <cellStyle name="T_42P06232-QT Cho Ro" xfId="2448"/>
    <cellStyle name="T_42P06232-QT Cho Ro 2" xfId="2449"/>
    <cellStyle name="T_42P06232-QT Cho Ro_25TM_pacv" xfId="2450"/>
    <cellStyle name="T_42P06232-QT Cho Ro_25TM_pacv 2" xfId="2451"/>
    <cellStyle name="T_42P06232-QT Cho Ro_25TM_pacv_PL 87 Linh Nam SDT moi" xfId="2452"/>
    <cellStyle name="T_42P06232-QT Cho Ro_25TM_pacv_PL-CoBi_ 0.10.2010 (Tinh TT 10.2010)" xfId="2453"/>
    <cellStyle name="T_42P06232-QT Cho Ro_25TM_pacv_PL-CoBi_ 07.10.2010 (Tinh TT 10.2010) _ Chuyen Vien" xfId="2454"/>
    <cellStyle name="T_42P06232-QT Cho Ro_25TM_pacv_PL-CoBi_ Lanh Dao Chot" xfId="2455"/>
    <cellStyle name="T_42P06232-QT Cho Ro_25TM_pacv_PL-CoBi_ Phuong an Chuyen Vien" xfId="2456"/>
    <cellStyle name="T_42P06232-QT Cho Ro_25TM_pacv_PL-Hapro _ PA Tinh" xfId="2457"/>
    <cellStyle name="T_42P06232-QT Cho Ro_25TM_pacv_Viglacera - Nang tang _ Chi so gia moi (3 Qui nam 2010)" xfId="2458"/>
    <cellStyle name="T_42P06232-QT Cho Ro_25TM_pacv_Viglacera - Nang tang _ Chi so gia moi (3 Qui nam 2010) 2" xfId="2459"/>
    <cellStyle name="T_42P06232-QT Cho Ro_25TM_pacv_Viglacera - Nang tang _ Chi so gia moi (3 Qui nam 2010)_PL 87 Linh Nam SDT moi" xfId="2460"/>
    <cellStyle name="T_42P06232-QT Cho Ro_Du an Cau Tien (PA _ De xuất tính thêm doanh thu tầng hầm vào Dự án không tính thêm chi phí)" xfId="2461"/>
    <cellStyle name="T_42P06232-QT Cho Ro_Du an Cau Tien (PA _ De xuất tính thêm doanh thu tầng hầm vào Dự án không tính thêm chi phí) 2" xfId="2462"/>
    <cellStyle name="T_42P06232-QT Cho Ro_Du an Cau Tien (PA _ De xuất tính thêm doanh thu tầng hầm vào Dự án không tính thêm chi phí)_PL 87 Linh Nam SDT moi" xfId="2463"/>
    <cellStyle name="T_42P06232-QT Cho Ro_Du an Cau Tien (Phuong an tien dat chua gom 430m2 dat tang ham)" xfId="2464"/>
    <cellStyle name="T_42P06232-QT Cho Ro_Du an Cau Tien (Phuong an tien dat chua gom 430m2 dat tang ham) 2" xfId="2465"/>
    <cellStyle name="T_42P06232-QT Cho Ro_Du an Cau Tien (Phuong an tien dat chua gom 430m2 dat tang ham)_Bao cao - Cty DT XD TXuan _ Chuyen Vien _ CSG 2010" xfId="2466"/>
    <cellStyle name="T_42P06232-QT Cho Ro_Du an Cau Tien (Phuong an tien dat chua gom 430m2 dat tang ham)_Dien tich san (Thong ke)" xfId="2467"/>
    <cellStyle name="T_42P06232-QT Cho Ro_Du an Cau Tien (Phuong an tien dat chua gom 430m2 dat tang ham)_PA _Fafilm_Gui (TT04)_05.10.2010" xfId="2468"/>
    <cellStyle name="T_42P06232-QT Cho Ro_Du an Cau Tien (Phuong an tien dat chua gom 430m2 dat tang ham)_PA _Fafilm_Gui (TT04)_05.10.2010 2" xfId="2469"/>
    <cellStyle name="T_42P06232-QT Cho Ro_Du an Cau Tien (Phuong an tien dat chua gom 430m2 dat tang ham)_PA _Fafilm_Gui (TT04)_05.10.2010_Bao cao - Cty DT XD TXuan _ Chuyen Vien _ CSG 2010" xfId="2470"/>
    <cellStyle name="T_42P06232-QT Cho Ro_Du an Cau Tien (Phuong an tien dat chua gom 430m2 dat tang ham)_PA _Fafilm_Gui (TT04)_05.10.2010_Bao_cao_74 Ng Trai - DT QH _ LD Chot" xfId="2471"/>
    <cellStyle name="T_42P06232-QT Cho Ro_Du an Cau Tien (Phuong an tien dat chua gom 430m2 dat tang ham)_PA _Fafilm_Gui (TT04)_05.10.2010_PL - Invest _ 609 Truong Dinh _ Gui 3" xfId="2472"/>
    <cellStyle name="T_42P06232-QT Cho Ro_Du an Cau Tien (Phuong an tien dat chua gom 430m2 dat tang ham)_PA _Fafilm_Gui (TT04)_05.10.2010_PL - Invest _ 609 Truong Dinh _ PA C VIEN" xfId="2473"/>
    <cellStyle name="T_42P06232-QT Cho Ro_Du an Cau Tien (Phuong an tien dat chua gom 430m2 dat tang ham)_PA _Fafilm_Gui (TT04)_05.10.2010_PL 87 Linh Nam SDT moi" xfId="2474"/>
    <cellStyle name="T_42P06232-QT Cho Ro_Du an Cau Tien (Phuong an tien dat chua gom 430m2 dat tang ham)_PA _Fafilm_Gui (TT04)_05.10.2010_PL_Coma6_Dai_ Chuyen Vien - ngay 04.01.2011" xfId="2475"/>
    <cellStyle name="T_42P06232-QT Cho Ro_Du an Cau Tien (Phuong an tien dat chua gom 430m2 dat tang ham)_PA _Fafilm_Gui (TT04)_05.10.2010_PL-Hapro _ PA Tinh" xfId="2476"/>
    <cellStyle name="T_42P06232-QT Cho Ro_Du an Cau Tien (Phuong an tien dat chua gom 430m2 dat tang ham)_PA _Fafilm_Gui (TT04)_05.10.2010_PL-Hapro _ PA Tinh 2" xfId="2477"/>
    <cellStyle name="T_42P06232-QT Cho Ro_Du an Cau Tien (Phuong an tien dat chua gom 430m2 dat tang ham)_PA _Fafilm_Gui (TT04)_05.10.2010_PL-Hapro _ PA Tinh_PL 87 Linh Nam SDT moi" xfId="2478"/>
    <cellStyle name="T_42P06232-QT Cho Ro_Du an Cau Tien (Phuong an tien dat chua gom 430m2 dat tang ham)_PA _Fafilm_Gui (TT04)_05.10.2010_Viglacera - Nang tang _ Chi so gia moi (3 Qui nam 2010)" xfId="2479"/>
    <cellStyle name="T_42P06232-QT Cho Ro_Du an Cau Tien (Phuong an tien dat chua gom 430m2 dat tang ham)_PA _Fafilm_Gui (TT04)_05.10.2010_Viglacera - Nang tang _ Chi so gia moi (3 Qui nam 2010) 2" xfId="2480"/>
    <cellStyle name="T_42P06232-QT Cho Ro_Du an Cau Tien (Phuong an tien dat chua gom 430m2 dat tang ham)_PA _Fafilm_Gui (TT04)_05.10.2010_Viglacera - Nang tang _ Chi so gia moi (3 Qui nam 2010)_PL 87 Linh Nam SDT moi" xfId="2481"/>
    <cellStyle name="T_42P06232-QT Cho Ro_Du an Cau Tien (Phuong an tien dat chua gom 430m2 dat tang ham)_PL 87 Linh Nam SDT moi" xfId="2482"/>
    <cellStyle name="T_42P06232-QT Cho Ro_Du an Cau Tien (Phuong an tien dat chua gom 430m2 dat tang ham)_PL-CoBi_ 0.10.2010 (Tinh TT 10.2010)" xfId="2483"/>
    <cellStyle name="T_42P06232-QT Cho Ro_Du an Cau Tien (Phuong an tien dat chua gom 430m2 dat tang ham)_PL-CoBi_ 07.10.2010 (Tinh TT 10.2010) _ Chuyen Vien" xfId="2484"/>
    <cellStyle name="T_42P06232-QT Cho Ro_Du an Cau Tien (Phuong an tien dat chua gom 430m2 dat tang ham)_PL-CoBi_ Lanh Dao Chot" xfId="2485"/>
    <cellStyle name="T_42P06232-QT Cho Ro_Du an Cau Tien (Phuong an tien dat chua gom 430m2 dat tang ham)_PL-CoBi_ Phuong an Chuyen Vien" xfId="2486"/>
    <cellStyle name="T_42P06232-QT Cho Ro_Du an Cau Tien (Phuong an tien dat chua gom 430m2 dat tang ham)_PL-Hapro _ PA Tinh" xfId="2487"/>
    <cellStyle name="T_42P06232-QT Cho Ro_Du an Cau Tien (Phuong an tien dat chua gom 430m2 dat tang ham)_Viglacera - Nang tang _ Chi so gia moi (3 Qui nam 2010)" xfId="2488"/>
    <cellStyle name="T_42P06232-QT Cho Ro_Du an Cau Tien (Phuong an tien dat chua gom 430m2 dat tang ham)_Viglacera - Nang tang _ Chi so gia moi (3 Qui nam 2010) 2" xfId="2489"/>
    <cellStyle name="T_42P06232-QT Cho Ro_Du an Cau Tien (Phuong an tien dat chua gom 430m2 dat tang ham)_Viglacera - Nang tang _ Chi so gia moi (3 Qui nam 2010)_PL 87 Linh Nam SDT moi" xfId="2490"/>
    <cellStyle name="T_42P06232-QT Cho Ro_PA _Fafilm_Gui (TT04)_05.10.2010" xfId="2491"/>
    <cellStyle name="T_42P06232-QT Cho Ro_PA _Fafilm_Gui (TT04)_05.10.2010 2" xfId="2492"/>
    <cellStyle name="T_42P06232-QT Cho Ro_PA _Fafilm_Gui (TT04)_05.10.2010_PL 87 Linh Nam SDT moi" xfId="2493"/>
    <cellStyle name="T_42P06232-QT Cho Ro_PL 87 Linh Nam SDT moi" xfId="2494"/>
    <cellStyle name="T_42P06232-QT Cho Ro_PL_-_Hongkong_Tower___Gui" xfId="2495"/>
    <cellStyle name="T_42P06232-QT Cho Ro_PL_-_Hongkong_Tower___Gui 2" xfId="2496"/>
    <cellStyle name="T_42P06232-QT Cho Ro_PL_-_Hongkong_Tower___Gui_PL 87 Linh Nam SDT moi" xfId="2497"/>
    <cellStyle name="T_42P06232-QT Cho Ro_PL_-_Hongkong_Tower___Gui_PL-CoBi_ 0.10.2010 (Tinh TT 10.2010)" xfId="2498"/>
    <cellStyle name="T_42P06232-QT Cho Ro_PL_-_Hongkong_Tower___Gui_PL-CoBi_ 07.10.2010 (Tinh TT 10.2010) _ Chuyen Vien" xfId="2499"/>
    <cellStyle name="T_42P06232-QT Cho Ro_PL_-_Hongkong_Tower___Gui_PL-CoBi_ Lanh Dao Chot" xfId="2500"/>
    <cellStyle name="T_42P06232-QT Cho Ro_PL_-_Hongkong_Tower___Gui_PL-CoBi_ Phuong an Chuyen Vien" xfId="2501"/>
    <cellStyle name="T_42P06232-QT Cho Ro_PL_-_Hongkong_Tower___Gui_PL-Hapro _ PA Tinh" xfId="2502"/>
    <cellStyle name="T_42P06232-QT Cho Ro_PL_-_Hongkong_Tower___Gui_Viglacera - Nang tang _ Chi so gia moi (3 Qui nam 2010)" xfId="2503"/>
    <cellStyle name="T_42P06232-QT Cho Ro_PL_-_Hongkong_Tower___Gui_Viglacera - Nang tang _ Chi so gia moi (3 Qui nam 2010) 2" xfId="2504"/>
    <cellStyle name="T_42P06232-QT Cho Ro_PL_-_Hongkong_Tower___Gui_Viglacera - Nang tang _ Chi so gia moi (3 Qui nam 2010)_PL 87 Linh Nam SDT moi" xfId="2505"/>
    <cellStyle name="T_42P06232-QT Cho Ro_PL-CoBi_ 0.10.2010 (Tinh TT 10.2010)" xfId="2506"/>
    <cellStyle name="T_42P06232-QT Cho Ro_PL-CoBi_ 07.10.2010 (Tinh TT 10.2010) _ Chuyen Vien" xfId="2507"/>
    <cellStyle name="T_42P06232-QT Cho Ro_PL-CoBi_ Lanh Dao Chot" xfId="2508"/>
    <cellStyle name="T_42P06232-QT Cho Ro_PL-CoBi_ Phuong an Chuyen Vien" xfId="2509"/>
    <cellStyle name="T_42P06232-QT Cho Ro_PL-Hapro _ PA Tinh" xfId="2510"/>
    <cellStyle name="T_42P06232-QT Cho Ro_TaThanhOai_truotgia_25_8" xfId="2511"/>
    <cellStyle name="T_42P06232-QT Cho Ro_TaThanhOai_truotgia_26_8_ld" xfId="2512"/>
    <cellStyle name="T_42P06232-QT Cho Ro_Viglacera - Nang tang _ Chi so gia moi (3 Qui nam 2010)" xfId="2513"/>
    <cellStyle name="T_42P06232-QT Cho Ro_Viglacera - Nang tang _ Chi so gia moi (3 Qui nam 2010) 2" xfId="2514"/>
    <cellStyle name="T_42P06232-QT Cho Ro_Viglacera - Nang tang _ Chi so gia moi (3 Qui nam 2010)_PL 87 Linh Nam SDT moi" xfId="2515"/>
    <cellStyle name="T_47ECAF00" xfId="2516"/>
    <cellStyle name="T_47ECAF00_Bang tinh PA 1.NA có CP PT" xfId="2517"/>
    <cellStyle name="T_47ECAF00_Bang tinh PA 1.NA có CP PT_bảng xử lý Công ty TNHH SX và TM Thanh Sơn-03.03.2012" xfId="2518"/>
    <cellStyle name="T_47ECAF00_Bang tinh TTTM Bắc Qua (revised) 11.04.2011 (new)." xfId="2519"/>
    <cellStyle name="T_47ECAF00_Bảng_tính_chỉ_số_giá đến quí 3.2011" xfId="2520"/>
    <cellStyle name="T_47ECAF00_Bảng_tính_chỉ_số_giá đến quí 3.2011_QSDĐ N&amp;G" xfId="2521"/>
    <cellStyle name="T_47ECAF00_Book2" xfId="2522"/>
    <cellStyle name="T_47ECAF00_Book2_QSDĐ N&amp;G" xfId="2523"/>
    <cellStyle name="T_47ECAF00_file tính 105 láng hạ" xfId="2524"/>
    <cellStyle name="T_47ECAF00_file tính 105 láng hạ_QSDĐ N&amp;G" xfId="2525"/>
    <cellStyle name="T_47ECAF00_thăng long ford 105 láng hạ" xfId="2526"/>
    <cellStyle name="T_641,642_TM Thuoc La_2006" xfId="2527"/>
    <cellStyle name="T_641,642_TM Thuoc La_2006_Bang tinh TTTM Bắc Qua (revised) 11.04.2011 (new)." xfId="2528"/>
    <cellStyle name="T_641,642_TM Thuoc La_2006_Bảng_tính_chỉ_số_giá đến quí 3.2011" xfId="2529"/>
    <cellStyle name="T_641,642_TM Thuoc La_2006_Book2" xfId="2530"/>
    <cellStyle name="T_641,642_TM Thuoc La_2006_file tính 105 láng hạ" xfId="2531"/>
    <cellStyle name="T_641,642_TM Thuoc La_2006_thăng long ford 105 láng hạ" xfId="2532"/>
    <cellStyle name="T_7BB33000" xfId="2533"/>
    <cellStyle name="T_8 Chi tiet tang giam Von NN" xfId="2534"/>
    <cellStyle name="T_8 Chi tiet tang giam Von NN_Bang tinh PA 1.NA có CP PT" xfId="2535"/>
    <cellStyle name="T_8 Chi tiet tang giam Von NN_Bang tinh PA 1.NA có CP PT_bảng xử lý Công ty TNHH SX và TM Thanh Sơn-03.03.2012" xfId="2536"/>
    <cellStyle name="T_8 Chi tiet tang giam Von NN_Bang tinh TTTM Bắc Qua (revised) 11.04.2011 (new)." xfId="2537"/>
    <cellStyle name="T_8 Chi tiet tang giam Von NN_Bảng_tính_chỉ_số_giá đến quí 3.2011" xfId="2538"/>
    <cellStyle name="T_8 Chi tiet tang giam Von NN_Bảng_tính_chỉ_số_giá đến quí 3.2011_QSDĐ N&amp;G" xfId="2539"/>
    <cellStyle name="T_8 Chi tiet tang giam Von NN_Book2" xfId="2540"/>
    <cellStyle name="T_8 Chi tiet tang giam Von NN_Book2_QSDĐ N&amp;G" xfId="2541"/>
    <cellStyle name="T_8 Chi tiet tang giam Von NN_file tính 105 láng hạ" xfId="2542"/>
    <cellStyle name="T_8 Chi tiet tang giam Von NN_file tính 105 láng hạ_QSDĐ N&amp;G" xfId="2543"/>
    <cellStyle name="T_8 Chi tiet tang giam Von NN_thăng long ford 105 láng hạ" xfId="2544"/>
    <cellStyle name="T_Bang luong 08" xfId="2545"/>
    <cellStyle name="T_Bang tap hop HD" xfId="2546"/>
    <cellStyle name="T_bang thanh toan KL cong viec" xfId="2547"/>
    <cellStyle name="T_Bang tinh lai NH, TH NMG den 30.9.06" xfId="2548"/>
    <cellStyle name="T_Bang tinh lai NH, TH NMG den 30.9.06_Bang tinh TTTM Bắc Qua (revised) 11.04.2011 (new)." xfId="2549"/>
    <cellStyle name="T_Bang tinh lai NH, TH NMG den 30.9.06_Bảng_tính_chỉ_số_giá đến quí 3.2011" xfId="2550"/>
    <cellStyle name="T_Bang tinh lai NH, TH NMG den 30.9.06_Book2" xfId="2551"/>
    <cellStyle name="T_Bang tinh lai NH, TH NMG den 30.9.06_NXT 11 thang" xfId="2552"/>
    <cellStyle name="T_Bang tinh lai NH, TH NMG den 30.9.06_NXT 11 thang_Bang tinh TTTM Bắc Qua (revised) 11.04.2011 (new)." xfId="2553"/>
    <cellStyle name="T_Bang tinh lai NH, TH NMG den 30.9.06_NXT 11 thang_Bảng_tính_chỉ_số_giá đến quí 3.2011" xfId="2554"/>
    <cellStyle name="T_Bang tinh lai NH, TH NMG den 30.9.06_NXT 11 thang_BCTC TONG HOP" xfId="2555"/>
    <cellStyle name="T_Bang tinh lai NH, TH NMG den 30.9.06_NXT 11 thang_BCTC TONG HOP_Bang tinh TTTM Bắc Qua (revised) 11.04.2011 (new)." xfId="2556"/>
    <cellStyle name="T_Bang tinh lai NH, TH NMG den 30.9.06_NXT 11 thang_BCTC TONG HOP_Bảng_tính_chỉ_số_giá đến quí 3.2011" xfId="2557"/>
    <cellStyle name="T_Bang tinh lai NH, TH NMG den 30.9.06_NXT 11 thang_BCTC TONG HOP_Book2" xfId="2558"/>
    <cellStyle name="T_Bang tinh lai NH, TH NMG den 30.9.06_NXT 11 thang_Book2" xfId="2559"/>
    <cellStyle name="T_Bang tinh PA 1.NA có CP PT" xfId="2560"/>
    <cellStyle name="T_Bang tinh PA 1.NA có CP PT_bảng xử lý Công ty TNHH SX và TM Thanh Sơn-03.03.2012" xfId="2561"/>
    <cellStyle name="T_Bang tinh TTTM Bắc Qua (revised) 11.04.2011 (new)." xfId="2562"/>
    <cellStyle name="T_Bảng_tính_chỉ_số_giá đến quí 3.2011" xfId="2563"/>
    <cellStyle name="T_Bảng_tính_chỉ_số_giá đến quí 3.2011_QSDĐ N&amp;G" xfId="2564"/>
    <cellStyle name="T_Bao cao kttb milk yomilkYAO-mien bac" xfId="2565"/>
    <cellStyle name="T_Bao cao kttb milk yomilkYAO-mien bac_4 BCTC (QD15)" xfId="2566"/>
    <cellStyle name="T_Bao cao kttb milk yomilkYAO-mien bac_4 BCTC (QD15)_Bang tinh TTTM Bắc Qua (revised) 11.04.2011 (new)." xfId="2567"/>
    <cellStyle name="T_Bao cao kttb milk yomilkYAO-mien bac_4 BCTC (QD15)_Bảng_tính_chỉ_số_giá đến quí 3.2011" xfId="2568"/>
    <cellStyle name="T_Bao cao kttb milk yomilkYAO-mien bac_4 BCTC (QD15)_Book2" xfId="2569"/>
    <cellStyle name="T_Bao cao kttb milk yomilkYAO-mien bac_4 BCTC (QD15)_file tính 105 láng hạ" xfId="2570"/>
    <cellStyle name="T_Bao cao kttb milk yomilkYAO-mien bac_4 BCTC (QD15)_thăng long ford 105 láng hạ" xfId="2571"/>
    <cellStyle name="T_Bao cao kttb milk yomilkYAO-mien bac_Bang tinh TTTM Bắc Qua (revised) 11.04.2011 (new)." xfId="2572"/>
    <cellStyle name="T_Bao cao kttb milk yomilkYAO-mien bac_Bảng_tính_chỉ_số_giá đến quí 3.2011" xfId="2573"/>
    <cellStyle name="T_Bao cao kttb milk yomilkYAO-mien bac_Baocao nam 2008 tom tat( da kiem toan)" xfId="2574"/>
    <cellStyle name="T_Bao cao kttb milk yomilkYAO-mien bac_Baocao nam 2008 tom tat( da kiem toan)_Bang tinh TTTM Bắc Qua (revised) 11.04.2011 (new)." xfId="2575"/>
    <cellStyle name="T_Bao cao kttb milk yomilkYAO-mien bac_Baocao nam 2008 tom tat( da kiem toan)_Bảng_tính_chỉ_số_giá đến quí 3.2011" xfId="2576"/>
    <cellStyle name="T_Bao cao kttb milk yomilkYAO-mien bac_Baocao nam 2008 tom tat( da kiem toan)_Book2" xfId="2577"/>
    <cellStyle name="T_Bao cao kttb milk yomilkYAO-mien bac_Baocao nam 2008 tom tat( da kiem toan)_file tính 105 láng hạ" xfId="2578"/>
    <cellStyle name="T_Bao cao kttb milk yomilkYAO-mien bac_Baocao nam 2008 tom tat( da kiem toan)_thăng long ford 105 láng hạ" xfId="2579"/>
    <cellStyle name="T_Bao cao kttb milk yomilkYAO-mien bac_BCTC TONG HOP" xfId="2580"/>
    <cellStyle name="T_Bao cao kttb milk yomilkYAO-mien bac_BCTC TONG HOP_Bang tinh TTTM Bắc Qua (revised) 11.04.2011 (new)." xfId="2581"/>
    <cellStyle name="T_Bao cao kttb milk yomilkYAO-mien bac_BCTC TONG HOP_Bảng_tính_chỉ_số_giá đến quí 3.2011" xfId="2582"/>
    <cellStyle name="T_Bao cao kttb milk yomilkYAO-mien bac_BCTC TONG HOP_Book2" xfId="2583"/>
    <cellStyle name="T_Bao cao kttb milk yomilkYAO-mien bac_BCTC TONG HOP_file tính 105 láng hạ" xfId="2584"/>
    <cellStyle name="T_Bao cao kttb milk yomilkYAO-mien bac_BCTC TONG HOP_thăng long ford 105 láng hạ" xfId="2585"/>
    <cellStyle name="T_Bao cao kttb milk yomilkYAO-mien bac_Book2" xfId="2586"/>
    <cellStyle name="T_Bao cao kttb milk yomilkYAO-mien bac_file tính 105 láng hạ" xfId="2587"/>
    <cellStyle name="T_Bao cao kttb milk yomilkYAO-mien bac_GLV Men Nhom 2006" xfId="2588"/>
    <cellStyle name="T_Bao cao kttb milk yomilkYAO-mien bac_GLV Men Nhom 2006_Bang tinh TTTM Bắc Qua (revised) 11.04.2011 (new)." xfId="2589"/>
    <cellStyle name="T_Bao cao kttb milk yomilkYAO-mien bac_GLV Men Nhom 2006_Bảng_tính_chỉ_số_giá đến quí 3.2011" xfId="2590"/>
    <cellStyle name="T_Bao cao kttb milk yomilkYAO-mien bac_GLV Men Nhom 2006_Book2" xfId="2591"/>
    <cellStyle name="T_Bao cao kttb milk yomilkYAO-mien bac_GLV Men Nhom 2006_file tính 105 láng hạ" xfId="2592"/>
    <cellStyle name="T_Bao cao kttb milk yomilkYAO-mien bac_GLV Men Nhom 2006_thăng long ford 105 láng hạ" xfId="2593"/>
    <cellStyle name="T_Bao cao kttb milk yomilkYAO-mien bac_Mau W.P 6 thang cuoi 2007" xfId="2594"/>
    <cellStyle name="T_Bao cao kttb milk yomilkYAO-mien bac_Mau W.P 6 thang cuoi 2007_Bang tinh TTTM Bắc Qua (revised) 11.04.2011 (new)." xfId="2595"/>
    <cellStyle name="T_Bao cao kttb milk yomilkYAO-mien bac_Mau W.P 6 thang cuoi 2007_Bảng_tính_chỉ_số_giá đến quí 3.2011" xfId="2596"/>
    <cellStyle name="T_Bao cao kttb milk yomilkYAO-mien bac_Mau W.P 6 thang cuoi 2007_Book2" xfId="2597"/>
    <cellStyle name="T_Bao cao kttb milk yomilkYAO-mien bac_Mau W.P 6 thang cuoi 2007_file tính 105 láng hạ" xfId="2598"/>
    <cellStyle name="T_Bao cao kttb milk yomilkYAO-mien bac_Mau W.P 6 thang cuoi 2007_thăng long ford 105 láng hạ" xfId="2599"/>
    <cellStyle name="T_Bao cao kttb milk yomilkYAO-mien bac_NXT 11 thang" xfId="2600"/>
    <cellStyle name="T_Bao cao kttb milk yomilkYAO-mien bac_NXT 11 thang_Bang tinh TTTM Bắc Qua (revised) 11.04.2011 (new)." xfId="2601"/>
    <cellStyle name="T_Bao cao kttb milk yomilkYAO-mien bac_NXT 11 thang_Bảng_tính_chỉ_số_giá đến quí 3.2011" xfId="2602"/>
    <cellStyle name="T_Bao cao kttb milk yomilkYAO-mien bac_NXT 11 thang_Book2" xfId="2603"/>
    <cellStyle name="T_Bao cao kttb milk yomilkYAO-mien bac_NXT 11 thang_file tính 105 láng hạ" xfId="2604"/>
    <cellStyle name="T_Bao cao kttb milk yomilkYAO-mien bac_NXT 11 thang_thăng long ford 105 láng hạ" xfId="2605"/>
    <cellStyle name="T_Bao cao kttb milk yomilkYAO-mien bac_thăng long ford 105 láng hạ" xfId="2606"/>
    <cellStyle name="T_Bao cao tai chinh CN Tuyen Quang 2006" xfId="2607"/>
    <cellStyle name="T_Bao cao tai chinh CN Tuyen Quang 2006_Bang tinh TTTM Bắc Qua (revised) 11.04.2011 (new)." xfId="2608"/>
    <cellStyle name="T_Bao cao tai chinh CN Tuyen Quang 2006_Bảng_tính_chỉ_số_giá đến quí 3.2011" xfId="2609"/>
    <cellStyle name="T_Bao cao tai chinh CN Tuyen Quang 2006_BCTC TONG HOP" xfId="2610"/>
    <cellStyle name="T_Bao cao tai chinh CN Tuyen Quang 2006_BCTC TONG HOP_Bang tinh TTTM Bắc Qua (revised) 11.04.2011 (new)." xfId="2611"/>
    <cellStyle name="T_Bao cao tai chinh CN Tuyen Quang 2006_BCTC TONG HOP_Bảng_tính_chỉ_số_giá đến quí 3.2011" xfId="2612"/>
    <cellStyle name="T_Bao cao tai chinh CN Tuyen Quang 2006_BCTC TONG HOP_Book2" xfId="2613"/>
    <cellStyle name="T_Bao cao tai chinh CN Tuyen Quang 2006_Book2" xfId="2614"/>
    <cellStyle name="T_Bao cao tai chinh Nagakawa 2006" xfId="2615"/>
    <cellStyle name="T_Bao cao tai chinh Nagakawa 2006_Bang tinh TTTM Bắc Qua (revised) 11.04.2011 (new)." xfId="2616"/>
    <cellStyle name="T_Bao cao tai chinh Nagakawa 2006_Bảng_tính_chỉ_số_giá đến quí 3.2011" xfId="2617"/>
    <cellStyle name="T_Bao cao tai chinh Nagakawa 2006_BCTC TONG HOP" xfId="2618"/>
    <cellStyle name="T_Bao cao tai chinh Nagakawa 2006_BCTC TONG HOP_Bang tinh TTTM Bắc Qua (revised) 11.04.2011 (new)." xfId="2619"/>
    <cellStyle name="T_Bao cao tai chinh Nagakawa 2006_BCTC TONG HOP_Bảng_tính_chỉ_số_giá đến quí 3.2011" xfId="2620"/>
    <cellStyle name="T_Bao cao tai chinh Nagakawa 2006_BCTC TONG HOP_Book2" xfId="2621"/>
    <cellStyle name="T_Bao cao tai chinh Nagakawa 2006_Book2" xfId="2622"/>
    <cellStyle name="T_Baocao nam 2008 tom tat( da kiem toan)" xfId="2623"/>
    <cellStyle name="T_Baocao nam 2008 tom tat( da kiem toan)_Bang tinh PA 1.NA có CP PT" xfId="2624"/>
    <cellStyle name="T_Baocao nam 2008 tom tat( da kiem toan)_Bang tinh PA 1.NA có CP PT_bảng xử lý Công ty TNHH SX và TM Thanh Sơn-03.03.2012" xfId="2625"/>
    <cellStyle name="T_Baocao nam 2008 tom tat( da kiem toan)_Bang tinh TTTM Bắc Qua (revised) 11.04.2011 (new)." xfId="2626"/>
    <cellStyle name="T_Baocao nam 2008 tom tat( da kiem toan)_Bảng_tính_chỉ_số_giá đến quí 3.2011" xfId="2627"/>
    <cellStyle name="T_Baocao nam 2008 tom tat( da kiem toan)_Bảng_tính_chỉ_số_giá đến quí 3.2011_QSDĐ N&amp;G" xfId="2628"/>
    <cellStyle name="T_Baocao nam 2008 tom tat( da kiem toan)_Book2" xfId="2629"/>
    <cellStyle name="T_Baocao nam 2008 tom tat( da kiem toan)_Book2_QSDĐ N&amp;G" xfId="2630"/>
    <cellStyle name="T_Baocao nam 2008 tom tat( da kiem toan)_file tính 105 láng hạ" xfId="2631"/>
    <cellStyle name="T_Baocao nam 2008 tom tat( da kiem toan)_file tính 105 láng hạ_QSDĐ N&amp;G" xfId="2632"/>
    <cellStyle name="T_Baocao nam 2008 tom tat( da kiem toan)_thăng long ford 105 láng hạ" xfId="2633"/>
    <cellStyle name="T_bc_km_ngay" xfId="2634"/>
    <cellStyle name="T_bc_km_ngay_4 BCTC (QD15)" xfId="2635"/>
    <cellStyle name="T_bc_km_ngay_4 BCTC (QD15)_Bang tinh TTTM Bắc Qua (revised) 11.04.2011 (new)." xfId="2636"/>
    <cellStyle name="T_bc_km_ngay_4 BCTC (QD15)_Bảng_tính_chỉ_số_giá đến quí 3.2011" xfId="2637"/>
    <cellStyle name="T_bc_km_ngay_4 BCTC (QD15)_Book2" xfId="2638"/>
    <cellStyle name="T_bc_km_ngay_4 BCTC (QD15)_file tính 105 láng hạ" xfId="2639"/>
    <cellStyle name="T_bc_km_ngay_4 BCTC (QD15)_thăng long ford 105 láng hạ" xfId="2640"/>
    <cellStyle name="T_bc_km_ngay_Bang tinh TTTM Bắc Qua (revised) 11.04.2011 (new)." xfId="2641"/>
    <cellStyle name="T_bc_km_ngay_Bảng_tính_chỉ_số_giá đến quí 3.2011" xfId="2642"/>
    <cellStyle name="T_bc_km_ngay_Baocao nam 2008 tom tat( da kiem toan)" xfId="2643"/>
    <cellStyle name="T_bc_km_ngay_Baocao nam 2008 tom tat( da kiem toan)_Bang tinh TTTM Bắc Qua (revised) 11.04.2011 (new)." xfId="2644"/>
    <cellStyle name="T_bc_km_ngay_Baocao nam 2008 tom tat( da kiem toan)_Bảng_tính_chỉ_số_giá đến quí 3.2011" xfId="2645"/>
    <cellStyle name="T_bc_km_ngay_Baocao nam 2008 tom tat( da kiem toan)_Book2" xfId="2646"/>
    <cellStyle name="T_bc_km_ngay_Baocao nam 2008 tom tat( da kiem toan)_file tính 105 láng hạ" xfId="2647"/>
    <cellStyle name="T_bc_km_ngay_Baocao nam 2008 tom tat( da kiem toan)_thăng long ford 105 láng hạ" xfId="2648"/>
    <cellStyle name="T_bc_km_ngay_BCTC TONG HOP" xfId="2649"/>
    <cellStyle name="T_bc_km_ngay_BCTC TONG HOP_Bang tinh TTTM Bắc Qua (revised) 11.04.2011 (new)." xfId="2650"/>
    <cellStyle name="T_bc_km_ngay_BCTC TONG HOP_Bảng_tính_chỉ_số_giá đến quí 3.2011" xfId="2651"/>
    <cellStyle name="T_bc_km_ngay_BCTC TONG HOP_Book2" xfId="2652"/>
    <cellStyle name="T_bc_km_ngay_BCTC TONG HOP_file tính 105 láng hạ" xfId="2653"/>
    <cellStyle name="T_bc_km_ngay_BCTC TONG HOP_thăng long ford 105 láng hạ" xfId="2654"/>
    <cellStyle name="T_bc_km_ngay_Book2" xfId="2655"/>
    <cellStyle name="T_bc_km_ngay_file tính 105 láng hạ" xfId="2656"/>
    <cellStyle name="T_bc_km_ngay_GLV Men Nhom 2006" xfId="2657"/>
    <cellStyle name="T_bc_km_ngay_GLV Men Nhom 2006_Bang tinh TTTM Bắc Qua (revised) 11.04.2011 (new)." xfId="2658"/>
    <cellStyle name="T_bc_km_ngay_GLV Men Nhom 2006_Bảng_tính_chỉ_số_giá đến quí 3.2011" xfId="2659"/>
    <cellStyle name="T_bc_km_ngay_GLV Men Nhom 2006_Book2" xfId="2660"/>
    <cellStyle name="T_bc_km_ngay_GLV Men Nhom 2006_file tính 105 láng hạ" xfId="2661"/>
    <cellStyle name="T_bc_km_ngay_GLV Men Nhom 2006_thăng long ford 105 láng hạ" xfId="2662"/>
    <cellStyle name="T_bc_km_ngay_Mau W.P 6 thang cuoi 2007" xfId="2663"/>
    <cellStyle name="T_bc_km_ngay_Mau W.P 6 thang cuoi 2007_Bang tinh TTTM Bắc Qua (revised) 11.04.2011 (new)." xfId="2664"/>
    <cellStyle name="T_bc_km_ngay_Mau W.P 6 thang cuoi 2007_Bảng_tính_chỉ_số_giá đến quí 3.2011" xfId="2665"/>
    <cellStyle name="T_bc_km_ngay_Mau W.P 6 thang cuoi 2007_Book2" xfId="2666"/>
    <cellStyle name="T_bc_km_ngay_Mau W.P 6 thang cuoi 2007_file tính 105 láng hạ" xfId="2667"/>
    <cellStyle name="T_bc_km_ngay_Mau W.P 6 thang cuoi 2007_thăng long ford 105 láng hạ" xfId="2668"/>
    <cellStyle name="T_bc_km_ngay_NXT 11 thang" xfId="2669"/>
    <cellStyle name="T_bc_km_ngay_NXT 11 thang_Bang tinh TTTM Bắc Qua (revised) 11.04.2011 (new)." xfId="2670"/>
    <cellStyle name="T_bc_km_ngay_NXT 11 thang_Bảng_tính_chỉ_số_giá đến quí 3.2011" xfId="2671"/>
    <cellStyle name="T_bc_km_ngay_NXT 11 thang_Book2" xfId="2672"/>
    <cellStyle name="T_bc_km_ngay_NXT 11 thang_file tính 105 láng hạ" xfId="2673"/>
    <cellStyle name="T_bc_km_ngay_NXT 11 thang_thăng long ford 105 láng hạ" xfId="2674"/>
    <cellStyle name="T_bc_km_ngay_thăng long ford 105 láng hạ" xfId="2675"/>
    <cellStyle name="T_BCT" xfId="2676"/>
    <cellStyle name="T_BCTC" xfId="2677"/>
    <cellStyle name="T_BCTC - mau 29.1" xfId="2678"/>
    <cellStyle name="T_BCTC - mau 29.1_Bang tinh PA 1.NA có CP PT" xfId="2679"/>
    <cellStyle name="T_BCTC - mau 29.1_Bang tinh PA 1.NA có CP PT_bảng xử lý Công ty TNHH SX và TM Thanh Sơn-03.03.2012" xfId="2680"/>
    <cellStyle name="T_BCTC - mau 29.1_Bang tinh TTTM Bắc Qua (revised) 11.04.2011 (new)." xfId="2681"/>
    <cellStyle name="T_BCTC - mau 29.1_Bảng_tính_chỉ_số_giá đến quí 3.2011" xfId="2682"/>
    <cellStyle name="T_BCTC - mau 29.1_Bảng_tính_chỉ_số_giá đến quí 3.2011_QSDĐ N&amp;G" xfId="2683"/>
    <cellStyle name="T_BCTC - mau 29.1_Book2" xfId="2684"/>
    <cellStyle name="T_BCTC - mau 29.1_Book2_QSDĐ N&amp;G" xfId="2685"/>
    <cellStyle name="T_BCTC - mau 29.1_file tính 105 láng hạ" xfId="2686"/>
    <cellStyle name="T_BCTC - mau 29.1_file tính 105 láng hạ_QSDĐ N&amp;G" xfId="2687"/>
    <cellStyle name="T_BCTC - mau 29.1_thăng long ford 105 láng hạ" xfId="2688"/>
    <cellStyle name="T_BCTC 20-10-2006 Vosa QN.1" xfId="2689"/>
    <cellStyle name="T_BCTC 20-10-2006 Vosa QN.1_Bang tinh PA 1.NA có CP PT" xfId="2690"/>
    <cellStyle name="T_BCTC 20-10-2006 Vosa QN.1_Bang tinh PA 1.NA có CP PT_bảng xử lý Công ty TNHH SX và TM Thanh Sơn-03.03.2012" xfId="2691"/>
    <cellStyle name="T_BCTC 20-10-2006 Vosa QN.1_Bang tinh TTTM Bắc Qua (revised) 11.04.2011 (new)." xfId="2692"/>
    <cellStyle name="T_BCTC 20-10-2006 Vosa QN.1_Bảng_tính_chỉ_số_giá đến quí 3.2011" xfId="2693"/>
    <cellStyle name="T_BCTC 20-10-2006 Vosa QN.1_Bảng_tính_chỉ_số_giá đến quí 3.2011_QSDĐ N&amp;G" xfId="2694"/>
    <cellStyle name="T_BCTC 20-10-2006 Vosa QN.1_Book2" xfId="2695"/>
    <cellStyle name="T_BCTC 20-10-2006 Vosa QN.1_Book2_QSDĐ N&amp;G" xfId="2696"/>
    <cellStyle name="T_BCTC 20-10-2006 Vosa QN.1_file tính 105 láng hạ" xfId="2697"/>
    <cellStyle name="T_BCTC 20-10-2006 Vosa QN.1_file tính 105 láng hạ_QSDĐ N&amp;G" xfId="2698"/>
    <cellStyle name="T_BCTC 20-10-2006 Vosa QN.1_thăng long ford 105 láng hạ" xfId="2699"/>
    <cellStyle name="T_BCTC hop nhat" xfId="2700"/>
    <cellStyle name="T_BCTC hop nhat_Bang tinh TTTM Bắc Qua (revised) 11.04.2011 (new)." xfId="2701"/>
    <cellStyle name="T_BCTC hop nhat_Bảng_tính_chỉ_số_giá đến quí 3.2011" xfId="2702"/>
    <cellStyle name="T_BCTC hop nhat_Book2" xfId="2703"/>
    <cellStyle name="T_BCTC hop nhat_file tính 105 láng hạ" xfId="2704"/>
    <cellStyle name="T_BCTC hop nhat_thăng long ford 105 láng hạ" xfId="2705"/>
    <cellStyle name="T_BCTC Nha Trang" xfId="2706"/>
    <cellStyle name="T_BCTC Nha Trang_Bang tinh PA 1.NA có CP PT" xfId="2707"/>
    <cellStyle name="T_BCTC Nha Trang_Bang tinh PA 1.NA có CP PT_bảng xử lý Công ty TNHH SX và TM Thanh Sơn-03.03.2012" xfId="2708"/>
    <cellStyle name="T_BCTC Nha Trang_Bang tinh TTTM Bắc Qua (revised) 11.04.2011 (new)." xfId="2709"/>
    <cellStyle name="T_BCTC Nha Trang_Bảng_tính_chỉ_số_giá đến quí 3.2011" xfId="2710"/>
    <cellStyle name="T_BCTC Nha Trang_Bảng_tính_chỉ_số_giá đến quí 3.2011_QSDĐ N&amp;G" xfId="2711"/>
    <cellStyle name="T_BCTC Nha Trang_Book2" xfId="2712"/>
    <cellStyle name="T_BCTC Nha Trang_Book2_QSDĐ N&amp;G" xfId="2713"/>
    <cellStyle name="T_BCTC Nha Trang_file tính 105 láng hạ" xfId="2714"/>
    <cellStyle name="T_BCTC Nha Trang_file tính 105 láng hạ_QSDĐ N&amp;G" xfId="2715"/>
    <cellStyle name="T_BCTC Nha Trang_thăng long ford 105 láng hạ" xfId="2716"/>
    <cellStyle name="T_BCTC TONG HOP" xfId="2717"/>
    <cellStyle name="T_BCTC TONG HOP_Bang tinh PA 1.NA có CP PT" xfId="2718"/>
    <cellStyle name="T_BCTC TONG HOP_Bang tinh PA 1.NA có CP PT_bảng xử lý Công ty TNHH SX và TM Thanh Sơn-03.03.2012" xfId="2719"/>
    <cellStyle name="T_BCTC TONG HOP_Bang tinh TTTM Bắc Qua (revised) 11.04.2011 (new)." xfId="2720"/>
    <cellStyle name="T_BCTC TONG HOP_Bảng_tính_chỉ_số_giá đến quí 3.2011" xfId="2721"/>
    <cellStyle name="T_BCTC TONG HOP_Bảng_tính_chỉ_số_giá đến quí 3.2011_QSDĐ N&amp;G" xfId="2722"/>
    <cellStyle name="T_BCTC TONG HOP_Book2" xfId="2723"/>
    <cellStyle name="T_BCTC TONG HOP_Book2_QSDĐ N&amp;G" xfId="2724"/>
    <cellStyle name="T_BCTC TONG HOP_file tính 105 láng hạ" xfId="2725"/>
    <cellStyle name="T_BCTC TONG HOP_file tính 105 láng hạ_QSDĐ N&amp;G" xfId="2726"/>
    <cellStyle name="T_BCTC TONG HOP_thăng long ford 105 láng hạ" xfId="2727"/>
    <cellStyle name="T_BCTC_Bang tinh TTTM Bắc Qua (revised) 11.04.2011 (new)." xfId="2728"/>
    <cellStyle name="T_BCTC_Bảng_tính_chỉ_số_giá đến quí 3.2011" xfId="2729"/>
    <cellStyle name="T_BCTC_BCTC TONG HOP" xfId="2730"/>
    <cellStyle name="T_BCTC_BCTC TONG HOP_Bang tinh TTTM Bắc Qua (revised) 11.04.2011 (new)." xfId="2731"/>
    <cellStyle name="T_BCTC_BCTC TONG HOP_Bảng_tính_chỉ_số_giá đến quí 3.2011" xfId="2732"/>
    <cellStyle name="T_BCTC_BCTC TONG HOP_Book2" xfId="2733"/>
    <cellStyle name="T_BCTC_Book2" xfId="2734"/>
    <cellStyle name="T_Be tong pheu" xfId="2735"/>
    <cellStyle name="T_Bien ban cap" xfId="2736"/>
    <cellStyle name="T_Book1" xfId="2737"/>
    <cellStyle name="T_Book1_1" xfId="2738"/>
    <cellStyle name="T_Book1_1_Bang tinh TTTM Bắc Qua (revised) 11.04.2011 (new)." xfId="2739"/>
    <cellStyle name="T_Book1_1_Bảng_tính_chỉ_số_giá đến quí 3.2011" xfId="2740"/>
    <cellStyle name="T_Book1_1_Book2" xfId="2741"/>
    <cellStyle name="T_Book1_1_CPK" xfId="2742"/>
    <cellStyle name="T_Book1_1_CPK_Bang tinh TTTM Bắc Qua (revised) 11.04.2011 (new)." xfId="2743"/>
    <cellStyle name="T_Book1_1_CPK_Bảng_tính_chỉ_số_giá đến quí 3.2011" xfId="2744"/>
    <cellStyle name="T_Book1_1_CPK_Bảng_tính_chỉ_số_giá đến quí 3.2011_QSDĐ N&amp;G" xfId="2745"/>
    <cellStyle name="T_Book1_1_CPK_Book2" xfId="2746"/>
    <cellStyle name="T_Book1_1_CPK_Book2_QSDĐ N&amp;G" xfId="2747"/>
    <cellStyle name="T_Book1_1_CPK_file tính 105 láng hạ" xfId="2748"/>
    <cellStyle name="T_Book1_1_CPK_file tính 105 láng hạ_QSDĐ N&amp;G" xfId="2749"/>
    <cellStyle name="T_Book1_1_Du an Cau Tien (PA _ De xuất tính thêm doanh thu tầng hầm vào Dự án không tính thêm chi phí)" xfId="2750"/>
    <cellStyle name="T_Book1_1_Du an Cau Tien (Phuong an tien dat chua gom 430m2 dat tang ham)" xfId="2751"/>
    <cellStyle name="T_Book1_1_Du an Cau Tien (Phuong an tien dat chua gom 430m2 dat tang ham)_Bao cao - Cty DT XD TXuan _ Chuyen Vien _ CSG 2010" xfId="2752"/>
    <cellStyle name="T_Book1_1_Du an Cau Tien (Phuong an tien dat chua gom 430m2 dat tang ham)_Dien tich san (Thong ke)" xfId="2753"/>
    <cellStyle name="T_Book1_1_Du an Cau Tien (Phuong an tien dat chua gom 430m2 dat tang ham)_PA _Fafilm_Gui (TT04)_05.10.2010" xfId="2754"/>
    <cellStyle name="T_Book1_1_Du an Cau Tien (Phuong an tien dat chua gom 430m2 dat tang ham)_PA _Fafilm_Gui (TT04)_05.10.2010_Bao cao - Cty DT XD TXuan _ Chuyen Vien _ CSG 2010" xfId="2755"/>
    <cellStyle name="T_Book1_1_Du an Cau Tien (Phuong an tien dat chua gom 430m2 dat tang ham)_PA _Fafilm_Gui (TT04)_05.10.2010_Bao_cao_74 Ng Trai - DT QH _ LD Chot" xfId="2756"/>
    <cellStyle name="T_Book1_1_Du an Cau Tien (Phuong an tien dat chua gom 430m2 dat tang ham)_PA _Fafilm_Gui (TT04)_05.10.2010_PL - Invest _ 609 Truong Dinh _ Gui 3" xfId="2757"/>
    <cellStyle name="T_Book1_1_Du an Cau Tien (Phuong an tien dat chua gom 430m2 dat tang ham)_PA _Fafilm_Gui (TT04)_05.10.2010_PL - Invest _ 609 Truong Dinh _ PA C VIEN" xfId="2758"/>
    <cellStyle name="T_Book1_1_Du an Cau Tien (Phuong an tien dat chua gom 430m2 dat tang ham)_PA _Fafilm_Gui (TT04)_05.10.2010_PL_Coma6_Dai_ Chuyen Vien - ngay 04.01.2011" xfId="2759"/>
    <cellStyle name="T_Book1_1_Du an Cau Tien (Phuong an tien dat chua gom 430m2 dat tang ham)_PA _Fafilm_Gui (TT04)_05.10.2010_PL-Hapro _ PA Tinh" xfId="2760"/>
    <cellStyle name="T_Book1_1_Du an Cau Tien (Phuong an tien dat chua gom 430m2 dat tang ham)_PA _Fafilm_Gui (TT04)_05.10.2010_Viglacera - Nang tang _ Chi so gia moi (3 Qui nam 2010)" xfId="2761"/>
    <cellStyle name="T_Book1_1_Du an Cau Tien (Phuong an tien dat chua gom 430m2 dat tang ham)_PL-CoBi_ 0.10.2010 (Tinh TT 10.2010)" xfId="2762"/>
    <cellStyle name="T_Book1_1_Du an Cau Tien (Phuong an tien dat chua gom 430m2 dat tang ham)_PL-CoBi_ 0.10.2010 (Tinh TT 10.2010) 2" xfId="2763"/>
    <cellStyle name="T_Book1_1_Du an Cau Tien (Phuong an tien dat chua gom 430m2 dat tang ham)_PL-CoBi_ 0.10.2010 (Tinh TT 10.2010)_PL 87 Linh Nam SDT moi" xfId="2764"/>
    <cellStyle name="T_Book1_1_Du an Cau Tien (Phuong an tien dat chua gom 430m2 dat tang ham)_PL-CoBi_ 07.10.2010 (Tinh TT 10.2010) _ Chuyen Vien" xfId="2765"/>
    <cellStyle name="T_Book1_1_Du an Cau Tien (Phuong an tien dat chua gom 430m2 dat tang ham)_PL-CoBi_ Lanh Dao Chot" xfId="2766"/>
    <cellStyle name="T_Book1_1_Du an Cau Tien (Phuong an tien dat chua gom 430m2 dat tang ham)_PL-CoBi_ Phuong an Chuyen Vien" xfId="2767"/>
    <cellStyle name="T_Book1_1_Du an Cau Tien (Phuong an tien dat chua gom 430m2 dat tang ham)_PL-Hapro _ PA Tinh" xfId="2768"/>
    <cellStyle name="T_Book1_1_Du an Cau Tien (Phuong an tien dat chua gom 430m2 dat tang ham)_PL-Hapro _ PA Tinh 2" xfId="2769"/>
    <cellStyle name="T_Book1_1_Du an Cau Tien (Phuong an tien dat chua gom 430m2 dat tang ham)_PL-Hapro _ PA Tinh_PL 87 Linh Nam SDT moi" xfId="2770"/>
    <cellStyle name="T_Book1_1_Du an Cau Tien (Phuong an tien dat chua gom 430m2 dat tang ham)_Viglacera - Nang tang _ Chi so gia moi (3 Qui nam 2010)" xfId="2771"/>
    <cellStyle name="T_Book1_1_KHOI LUONG 5-11" xfId="2772"/>
    <cellStyle name="T_Book1_1_LY LICH XIET BU LONG" xfId="2773"/>
    <cellStyle name="T_Book1_1_NXT 11 thang" xfId="2774"/>
    <cellStyle name="T_Book1_1_NXT 11 thang_Bang tinh TTTM Bắc Qua (revised) 11.04.2011 (new)." xfId="2775"/>
    <cellStyle name="T_Book1_1_NXT 11 thang_Bảng_tính_chỉ_số_giá đến quí 3.2011" xfId="2776"/>
    <cellStyle name="T_Book1_1_NXT 11 thang_Book2" xfId="2777"/>
    <cellStyle name="T_Book1_1_PA _Fafilm_Gui (TT04)_05.10.2010" xfId="2778"/>
    <cellStyle name="T_Book1_1_PL-CoBi_ 0.10.2010 (Tinh TT 10.2010)" xfId="2779"/>
    <cellStyle name="T_Book1_1_PL-CoBi_ 0.10.2010 (Tinh TT 10.2010) 2" xfId="2780"/>
    <cellStyle name="T_Book1_1_PL-CoBi_ 0.10.2010 (Tinh TT 10.2010)_PL 87 Linh Nam SDT moi" xfId="2781"/>
    <cellStyle name="T_Book1_1_PL-CoBi_ 07.10.2010 (Tinh TT 10.2010) _ Chuyen Vien" xfId="2782"/>
    <cellStyle name="T_Book1_1_PL-CoBi_ Lanh Dao Chot" xfId="2783"/>
    <cellStyle name="T_Book1_1_PL-CoBi_ Phuong an Chuyen Vien" xfId="2784"/>
    <cellStyle name="T_Book1_1_PL-Hapro _ PA Tinh" xfId="2785"/>
    <cellStyle name="T_Book1_1_PL-Hapro _ PA Tinh 2" xfId="2786"/>
    <cellStyle name="T_Book1_1_PL-Hapro _ PA Tinh_PL 87 Linh Nam SDT moi" xfId="2787"/>
    <cellStyle name="T_Book1_1_Thiet bi" xfId="2788"/>
    <cellStyle name="T_Book1_1_Thiet bi_Bang tinh TTTM Bắc Qua (revised) 11.04.2011 (new)." xfId="2789"/>
    <cellStyle name="T_Book1_1_Thiet bi_Bảng_tính_chỉ_số_giá đến quí 3.2011" xfId="2790"/>
    <cellStyle name="T_Book1_1_Thiet bi_Bảng_tính_chỉ_số_giá đến quí 3.2011_QSDĐ N&amp;G" xfId="2791"/>
    <cellStyle name="T_Book1_1_Thiet bi_Book2" xfId="2792"/>
    <cellStyle name="T_Book1_1_Thiet bi_Book2_QSDĐ N&amp;G" xfId="2793"/>
    <cellStyle name="T_Book1_1_Thiet bi_file tính 105 láng hạ" xfId="2794"/>
    <cellStyle name="T_Book1_1_Thiet bi_file tính 105 láng hạ_QSDĐ N&amp;G" xfId="2795"/>
    <cellStyle name="T_Book1_1_Viglacera - Nang tang _ Chi so gia moi (3 Qui nam 2010)" xfId="2796"/>
    <cellStyle name="T_Book1_1_Xu ly thong tin golf" xfId="2797"/>
    <cellStyle name="T_Book1_1_Xu ly thong tin golf_Bang tinh TTTM Bắc Qua (revised) 11.04.2011 (new)." xfId="2798"/>
    <cellStyle name="T_Book1_1_Xu ly thong tin golf_Bảng_tính_chỉ_số_giá đến quí 3.2011" xfId="2799"/>
    <cellStyle name="T_Book1_1_Xu ly thong tin golf_Bảng_tính_chỉ_số_giá đến quí 3.2011_QSDĐ N&amp;G" xfId="2800"/>
    <cellStyle name="T_Book1_1_Xu ly thong tin golf_Book2" xfId="2801"/>
    <cellStyle name="T_Book1_1_Xu ly thong tin golf_Book2_QSDĐ N&amp;G" xfId="2802"/>
    <cellStyle name="T_Book1_1_Xu ly thong tin golf_file tính 105 láng hạ" xfId="2803"/>
    <cellStyle name="T_Book1_1_Xu ly thong tin golf_file tính 105 láng hạ_QSDĐ N&amp;G" xfId="2804"/>
    <cellStyle name="T_Book1_1_ÿÿÿÿÿ" xfId="2805"/>
    <cellStyle name="T_Book1_2" xfId="2806"/>
    <cellStyle name="T_Book1_2_Bang tinh TTTM Bắc Qua (revised) 11.04.2011 (new)." xfId="2807"/>
    <cellStyle name="T_Book1_2_Bảng_tính_chỉ_số_giá đến quí 3.2011" xfId="2808"/>
    <cellStyle name="T_Book1_2_Book2" xfId="2809"/>
    <cellStyle name="T_Book1_2_Xu ly thong tin golf" xfId="2810"/>
    <cellStyle name="T_Book1_2_Xu ly thong tin golf_Bang tinh PA 1.NA có CP PT" xfId="2811"/>
    <cellStyle name="T_Book1_2_Xu ly thong tin golf_Bang tinh PA 1.NA có CP PT_bảng xử lý Công ty TNHH SX và TM Thanh Sơn-03.03.2012" xfId="2812"/>
    <cellStyle name="T_Book1_2_Xu ly thong tin golf_Bang tinh TTTM Bắc Qua (revised) 11.04.2011 (new)." xfId="2813"/>
    <cellStyle name="T_Book1_2_Xu ly thong tin golf_Bảng_tính_chỉ_số_giá đến quí 3.2011" xfId="2814"/>
    <cellStyle name="T_Book1_2_Xu ly thong tin golf_Bảng_tính_chỉ_số_giá đến quí 3.2011_QSDĐ N&amp;G" xfId="2815"/>
    <cellStyle name="T_Book1_2_Xu ly thong tin golf_Book2" xfId="2816"/>
    <cellStyle name="T_Book1_2_Xu ly thong tin golf_Book2_QSDĐ N&amp;G" xfId="2817"/>
    <cellStyle name="T_Book1_2_Xu ly thong tin golf_file tính 105 láng hạ" xfId="2818"/>
    <cellStyle name="T_Book1_2_Xu ly thong tin golf_file tính 105 láng hạ_QSDĐ N&amp;G" xfId="2819"/>
    <cellStyle name="T_Book1_2_Xu ly thong tin golf_thăng long ford 105 láng hạ" xfId="2820"/>
    <cellStyle name="T_Book1_3" xfId="2821"/>
    <cellStyle name="T_Book1_3 BCTC_Cty DT&amp; PT Nha HN- CN.HCM" xfId="2822"/>
    <cellStyle name="T_Book1_3 BCTC_Cty DT&amp; PT Nha HN- CN.HCM_Bang tinh TTTM Bắc Qua (revised) 11.04.2011 (new)." xfId="2823"/>
    <cellStyle name="T_Book1_3 BCTC_Cty DT&amp; PT Nha HN- CN.HCM_Bảng_tính_chỉ_số_giá đến quí 3.2011" xfId="2824"/>
    <cellStyle name="T_Book1_3 BCTC_Cty DT&amp; PT Nha HN- CN.HCM_Book2" xfId="2825"/>
    <cellStyle name="T_Book1_3_Bang tinh PA 1.NA có CP PT" xfId="2826"/>
    <cellStyle name="T_Book1_3_Bang tinh PA 1.NA có CP PT_bảng xử lý Công ty TNHH SX và TM Thanh Sơn-03.03.2012" xfId="2827"/>
    <cellStyle name="T_Book1_3_Bang tinh TTTM Bắc Qua (revised) 11.04.2011 (new)." xfId="2828"/>
    <cellStyle name="T_Book1_3_Bảng_tính_chỉ_số_giá đến quí 3.2011" xfId="2829"/>
    <cellStyle name="T_Book1_3_Bảng_tính_chỉ_số_giá đến quí 3.2011_QSDĐ N&amp;G" xfId="2830"/>
    <cellStyle name="T_Book1_3_Book2" xfId="2831"/>
    <cellStyle name="T_Book1_3_Book2_QSDĐ N&amp;G" xfId="2832"/>
    <cellStyle name="T_Book1_3_file tính 105 láng hạ" xfId="2833"/>
    <cellStyle name="T_Book1_3_file tính 105 láng hạ_QSDĐ N&amp;G" xfId="2834"/>
    <cellStyle name="T_Book1_4 BCTC (QD15)" xfId="2835"/>
    <cellStyle name="T_Book1_4 BCTC (QD15)_Bang tinh PA 1.NA có CP PT" xfId="2836"/>
    <cellStyle name="T_Book1_4 BCTC (QD15)_Bang tinh PA 1.NA có CP PT_bảng xử lý Công ty TNHH SX và TM Thanh Sơn-03.03.2012" xfId="2837"/>
    <cellStyle name="T_Book1_4 BCTC (QD15)_Bang tinh TTTM Bắc Qua (revised) 11.04.2011 (new)." xfId="2838"/>
    <cellStyle name="T_Book1_4 BCTC (QD15)_Bảng_tính_chỉ_số_giá đến quí 3.2011" xfId="2839"/>
    <cellStyle name="T_Book1_4 BCTC (QD15)_Bảng_tính_chỉ_số_giá đến quí 3.2011_QSDĐ N&amp;G" xfId="2840"/>
    <cellStyle name="T_Book1_4 BCTC (QD15)_Book2" xfId="2841"/>
    <cellStyle name="T_Book1_4 BCTC (QD15)_Book2_QSDĐ N&amp;G" xfId="2842"/>
    <cellStyle name="T_Book1_4 BCTC (QD15)_file tính 105 láng hạ" xfId="2843"/>
    <cellStyle name="T_Book1_4 BCTC (QD15)_file tính 105 láng hạ_QSDĐ N&amp;G" xfId="2844"/>
    <cellStyle name="T_Book1_4 BCTC (QD15)_thăng long ford 105 láng hạ" xfId="2845"/>
    <cellStyle name="T_Book1_4 BCTC 2007" xfId="2846"/>
    <cellStyle name="T_Book1_4 BCTC 2007_Bang tinh TTTM Bắc Qua (revised) 11.04.2011 (new)." xfId="2847"/>
    <cellStyle name="T_Book1_4 BCTC 2007_Bảng_tính_chỉ_số_giá đến quí 3.2011" xfId="2848"/>
    <cellStyle name="T_Book1_4 BCTC 2007_Book2" xfId="2849"/>
    <cellStyle name="T_Book1_4 PHU LUC CK - Postef" xfId="2850"/>
    <cellStyle name="T_Book1_4 PHU LUC CK - Postef_Bang tinh TTTM Bắc Qua (revised) 11.04.2011 (new)." xfId="2851"/>
    <cellStyle name="T_Book1_4 PHU LUC CK - Postef_Bảng_tính_chỉ_số_giá đến quí 3.2011" xfId="2852"/>
    <cellStyle name="T_Book1_4 PHU LUC CK - Postef_Bảng_tính_chỉ_số_giá đến quí 3.2011_QSDĐ N&amp;G" xfId="2853"/>
    <cellStyle name="T_Book1_4 PHU LUC CK - Postef_Book2" xfId="2854"/>
    <cellStyle name="T_Book1_4 PHU LUC CK - Postef_Book2_QSDĐ N&amp;G" xfId="2855"/>
    <cellStyle name="T_Book1_4 PHU LUC CK - Postef_file tính 105 láng hạ" xfId="2856"/>
    <cellStyle name="T_Book1_4 PHU LUC CK - Postef_file tính 105 láng hạ_QSDĐ N&amp;G" xfId="2857"/>
    <cellStyle name="T_Book1_47ECAF00" xfId="2858"/>
    <cellStyle name="T_Book1_47ECAF00_Bang tinh TTTM Bắc Qua (revised) 11.04.2011 (new)." xfId="2859"/>
    <cellStyle name="T_Book1_47ECAF00_Bảng_tính_chỉ_số_giá đến quí 3.2011" xfId="2860"/>
    <cellStyle name="T_Book1_47ECAF00_Book2" xfId="2861"/>
    <cellStyle name="T_Book1_641,642_TM Thuoc La_2006" xfId="2862"/>
    <cellStyle name="T_Book1_641,642_TM Thuoc La_2006_Bang tinh TTTM Bắc Qua (revised) 11.04.2011 (new)." xfId="2863"/>
    <cellStyle name="T_Book1_641,642_TM Thuoc La_2006_Bảng_tính_chỉ_số_giá đến quí 3.2011" xfId="2864"/>
    <cellStyle name="T_Book1_641,642_TM Thuoc La_2006_Book2" xfId="2865"/>
    <cellStyle name="T_Book1_Bang luong 08" xfId="2866"/>
    <cellStyle name="T_Book1_Bang tap hop HD" xfId="2867"/>
    <cellStyle name="T_Book1_bang thanh toan KL cong viec" xfId="2868"/>
    <cellStyle name="T_Book1_Bang tinh PA 1.NA có CP PT" xfId="2869"/>
    <cellStyle name="T_Book1_Bang tinh PA 1.NA có CP PT_bảng xử lý Công ty TNHH SX và TM Thanh Sơn-03.03.2012" xfId="2870"/>
    <cellStyle name="T_Book1_Bang tinh TTTM Bắc Qua (revised) 11.04.2011 (new)." xfId="2871"/>
    <cellStyle name="T_Book1_Bảng_tính_chỉ_số_giá đến quí 3.2011" xfId="2872"/>
    <cellStyle name="T_Book1_Bảng_tính_chỉ_số_giá đến quí 3.2011_QSDĐ N&amp;G" xfId="2873"/>
    <cellStyle name="T_Book1_BAO CAO TUAN moi" xfId="2874"/>
    <cellStyle name="T_Book1_Baocao nam 2008 tom tat( da kiem toan)" xfId="2875"/>
    <cellStyle name="T_Book1_Baocao nam 2008 tom tat( da kiem toan)_Bang tinh TTTM Bắc Qua (revised) 11.04.2011 (new)." xfId="2876"/>
    <cellStyle name="T_Book1_Baocao nam 2008 tom tat( da kiem toan)_Bảng_tính_chỉ_số_giá đến quí 3.2011" xfId="2877"/>
    <cellStyle name="T_Book1_Baocao nam 2008 tom tat( da kiem toan)_Book2" xfId="2878"/>
    <cellStyle name="T_Book1_BCTC - mau 29.1" xfId="2879"/>
    <cellStyle name="T_Book1_BCTC - mau 29.1_Bang tinh TTTM Bắc Qua (revised) 11.04.2011 (new)." xfId="2880"/>
    <cellStyle name="T_Book1_BCTC - mau 29.1_Bảng_tính_chỉ_số_giá đến quí 3.2011" xfId="2881"/>
    <cellStyle name="T_Book1_BCTC - mau 29.1_Book2" xfId="2882"/>
    <cellStyle name="T_Book1_BCTC hop nhat" xfId="2883"/>
    <cellStyle name="T_Book1_BCTC hop nhat_Bang tinh TTTM Bắc Qua (revised) 11.04.2011 (new)." xfId="2884"/>
    <cellStyle name="T_Book1_BCTC hop nhat_Bảng_tính_chỉ_số_giá đến quí 3.2011" xfId="2885"/>
    <cellStyle name="T_Book1_BCTC hop nhat_Book2" xfId="2886"/>
    <cellStyle name="T_Book1_BCTC Nha Trang" xfId="2887"/>
    <cellStyle name="T_Book1_BCTC Nha Trang_Bang tinh TTTM Bắc Qua (revised) 11.04.2011 (new)." xfId="2888"/>
    <cellStyle name="T_Book1_BCTC Nha Trang_Bảng_tính_chỉ_số_giá đến quí 3.2011" xfId="2889"/>
    <cellStyle name="T_Book1_BCTC Nha Trang_Book2" xfId="2890"/>
    <cellStyle name="T_Book1_BCTC TONG HOP" xfId="2891"/>
    <cellStyle name="T_Book1_BCTC TONG HOP_Bang tinh PA 1.NA có CP PT" xfId="2892"/>
    <cellStyle name="T_Book1_BCTC TONG HOP_Bang tinh PA 1.NA có CP PT_bảng xử lý Công ty TNHH SX và TM Thanh Sơn-03.03.2012" xfId="2893"/>
    <cellStyle name="T_Book1_BCTC TONG HOP_Bang tinh TTTM Bắc Qua (revised) 11.04.2011 (new)." xfId="2894"/>
    <cellStyle name="T_Book1_BCTC TONG HOP_Bảng_tính_chỉ_số_giá đến quí 3.2011" xfId="2895"/>
    <cellStyle name="T_Book1_BCTC TONG HOP_Bảng_tính_chỉ_số_giá đến quí 3.2011_QSDĐ N&amp;G" xfId="2896"/>
    <cellStyle name="T_Book1_BCTC TONG HOP_Book2" xfId="2897"/>
    <cellStyle name="T_Book1_BCTC TONG HOP_Book2_QSDĐ N&amp;G" xfId="2898"/>
    <cellStyle name="T_Book1_BCTC TONG HOP_file tính 105 láng hạ" xfId="2899"/>
    <cellStyle name="T_Book1_BCTC TONG HOP_file tính 105 láng hạ_QSDĐ N&amp;G" xfId="2900"/>
    <cellStyle name="T_Book1_BCTC TONG HOP_thăng long ford 105 láng hạ" xfId="2901"/>
    <cellStyle name="T_Book1_Book1" xfId="2902"/>
    <cellStyle name="T_Book1_Book1_Bang tinh PA 1.NA có CP PT" xfId="2903"/>
    <cellStyle name="T_Book1_Book1_Bang tinh PA 1.NA có CP PT_bảng xử lý Công ty TNHH SX và TM Thanh Sơn-03.03.2012" xfId="2904"/>
    <cellStyle name="T_Book1_Book1_Bang tinh TTTM Bắc Qua (revised) 11.04.2011 (new)." xfId="2905"/>
    <cellStyle name="T_Book1_Book1_Bảng_tính_chỉ_số_giá đến quí 3.2011" xfId="2906"/>
    <cellStyle name="T_Book1_Book1_Bảng_tính_chỉ_số_giá đến quí 3.2011_QSDĐ N&amp;G" xfId="2907"/>
    <cellStyle name="T_Book1_Book1_Book2" xfId="2908"/>
    <cellStyle name="T_Book1_Book1_Book2_QSDĐ N&amp;G" xfId="2909"/>
    <cellStyle name="T_Book1_Book1_file tính 105 láng hạ" xfId="2910"/>
    <cellStyle name="T_Book1_Book1_file tính 105 láng hạ_QSDĐ N&amp;G" xfId="2911"/>
    <cellStyle name="T_Book1_Book1_KHOI LUONG 5-11" xfId="2912"/>
    <cellStyle name="T_Book1_Book1_LY LICH XIET BU LONG" xfId="2913"/>
    <cellStyle name="T_Book1_Book1_thăng long ford 105 láng hạ" xfId="2914"/>
    <cellStyle name="T_Book1_Book1_Xu ly thong tin golf" xfId="2915"/>
    <cellStyle name="T_Book1_Book1_Xu ly thong tin golf_Bang tinh PA 1.NA có CP PT" xfId="2916"/>
    <cellStyle name="T_Book1_Book1_Xu ly thong tin golf_Bang tinh PA 1.NA có CP PT_bảng xử lý Công ty TNHH SX và TM Thanh Sơn-03.03.2012" xfId="2917"/>
    <cellStyle name="T_Book1_Book1_Xu ly thong tin golf_Bang tinh TTTM Bắc Qua (revised) 11.04.2011 (new)." xfId="2918"/>
    <cellStyle name="T_Book1_Book1_Xu ly thong tin golf_Bảng_tính_chỉ_số_giá đến quí 3.2011" xfId="2919"/>
    <cellStyle name="T_Book1_Book1_Xu ly thong tin golf_Bảng_tính_chỉ_số_giá đến quí 3.2011_QSDĐ N&amp;G" xfId="2920"/>
    <cellStyle name="T_Book1_Book1_Xu ly thong tin golf_Book2" xfId="2921"/>
    <cellStyle name="T_Book1_Book1_Xu ly thong tin golf_Book2_QSDĐ N&amp;G" xfId="2922"/>
    <cellStyle name="T_Book1_Book1_Xu ly thong tin golf_file tính 105 láng hạ" xfId="2923"/>
    <cellStyle name="T_Book1_Book1_Xu ly thong tin golf_file tính 105 láng hạ_QSDĐ N&amp;G" xfId="2924"/>
    <cellStyle name="T_Book1_Book1_Xu ly thong tin golf_thăng long ford 105 láng hạ" xfId="2925"/>
    <cellStyle name="T_Book1_Book2" xfId="2926"/>
    <cellStyle name="T_Book1_Book2_QSDĐ N&amp;G" xfId="2927"/>
    <cellStyle name="T_Book1_Copy of Bang THTT" xfId="2928"/>
    <cellStyle name="T_Book1_CPK" xfId="2929"/>
    <cellStyle name="T_Book1_CPK_Bang tinh TTTM Bắc Qua (revised) 11.04.2011 (new)." xfId="2930"/>
    <cellStyle name="T_Book1_CPK_Bảng_tính_chỉ_số_giá đến quí 3.2011" xfId="2931"/>
    <cellStyle name="T_Book1_CPK_Book2" xfId="2932"/>
    <cellStyle name="T_Book1_Ctyximang1" xfId="2933"/>
    <cellStyle name="T_Book1_Ctyximang1_Bang tinh TTTM Bắc Qua (revised) 11.04.2011 (new)." xfId="2934"/>
    <cellStyle name="T_Book1_Ctyximang1_Bảng_tính_chỉ_số_giá đến quí 3.2011" xfId="2935"/>
    <cellStyle name="T_Book1_Ctyximang1_Book2" xfId="2936"/>
    <cellStyle name="T_Book1_CtyximangcuaaDung" xfId="2937"/>
    <cellStyle name="T_Book1_CtyximangcuaaDung_Bang tinh TTTM Bắc Qua (revised) 11.04.2011 (new)." xfId="2938"/>
    <cellStyle name="T_Book1_CtyximangcuaaDung_Bảng_tính_chỉ_số_giá đến quí 3.2011" xfId="2939"/>
    <cellStyle name="T_Book1_CtyximangcuaaDung_Book2" xfId="2940"/>
    <cellStyle name="T_Book1_Du an Cau Tien (PA _ De xuất tính thêm doanh thu tầng hầm vào Dự án không tính thêm chi phí)" xfId="2941"/>
    <cellStyle name="T_Book1_Du an Cau Tien (PA _ De xuất tính thêm doanh thu tầng hầm vào Dự án không tính thêm chi phí)_PL 87 Linh Nam SDT moi" xfId="2942"/>
    <cellStyle name="T_Book1_Du an Cau Tien (PA _ De xuất tính thêm doanh thu tầng hầm vào Dự án không tính thêm chi phí)_PL 87 Linh Nam SDT moi 2" xfId="2943"/>
    <cellStyle name="T_Book1_Du an Cau Tien (Phuong an tien dat chua gom 430m2 dat tang ham)" xfId="2944"/>
    <cellStyle name="T_Book1_Du an Cau Tien (Phuong an tien dat chua gom 430m2 dat tang ham)_Bao cao - Cty DT XD TXuan _ Chuyen Vien _ CSG 2010" xfId="2945"/>
    <cellStyle name="T_Book1_Du an Cau Tien (Phuong an tien dat chua gom 430m2 dat tang ham)_Bao cao - Cty DT XD TXuan _ Chuyen Vien _ CSG 2010 2" xfId="2946"/>
    <cellStyle name="T_Book1_Du an Cau Tien (Phuong an tien dat chua gom 430m2 dat tang ham)_Dien tich san (Thong ke)" xfId="2947"/>
    <cellStyle name="T_Book1_Du an Cau Tien (Phuong an tien dat chua gom 430m2 dat tang ham)_Dien tich san (Thong ke) 2" xfId="2948"/>
    <cellStyle name="T_Book1_Du an Cau Tien (Phuong an tien dat chua gom 430m2 dat tang ham)_PA _Fafilm_Gui (TT04)_05.10.2010" xfId="2949"/>
    <cellStyle name="T_Book1_Du an Cau Tien (Phuong an tien dat chua gom 430m2 dat tang ham)_PA _Fafilm_Gui (TT04)_05.10.2010_Bao cao - Cty DT XD TXuan _ Chuyen Vien _ CSG 2010" xfId="2950"/>
    <cellStyle name="T_Book1_Du an Cau Tien (Phuong an tien dat chua gom 430m2 dat tang ham)_PA _Fafilm_Gui (TT04)_05.10.2010_Bao cao - Cty DT XD TXuan _ Chuyen Vien _ CSG 2010 2" xfId="2951"/>
    <cellStyle name="T_Book1_Du an Cau Tien (Phuong an tien dat chua gom 430m2 dat tang ham)_PA _Fafilm_Gui (TT04)_05.10.2010_Bao_cao_74 Ng Trai - DT QH _ LD Chot" xfId="2952"/>
    <cellStyle name="T_Book1_Du an Cau Tien (Phuong an tien dat chua gom 430m2 dat tang ham)_PA _Fafilm_Gui (TT04)_05.10.2010_Bao_cao_74 Ng Trai - DT QH _ LD Chot 2" xfId="2953"/>
    <cellStyle name="T_Book1_Du an Cau Tien (Phuong an tien dat chua gom 430m2 dat tang ham)_PA _Fafilm_Gui (TT04)_05.10.2010_PL - Invest _ 609 Truong Dinh _ Gui 3" xfId="2954"/>
    <cellStyle name="T_Book1_Du an Cau Tien (Phuong an tien dat chua gom 430m2 dat tang ham)_PA _Fafilm_Gui (TT04)_05.10.2010_PL - Invest _ 609 Truong Dinh _ Gui 3 2" xfId="2955"/>
    <cellStyle name="T_Book1_Du an Cau Tien (Phuong an tien dat chua gom 430m2 dat tang ham)_PA _Fafilm_Gui (TT04)_05.10.2010_PL - Invest _ 609 Truong Dinh _ PA C VIEN" xfId="2956"/>
    <cellStyle name="T_Book1_Du an Cau Tien (Phuong an tien dat chua gom 430m2 dat tang ham)_PA _Fafilm_Gui (TT04)_05.10.2010_PL - Invest _ 609 Truong Dinh _ PA C VIEN 2" xfId="2957"/>
    <cellStyle name="T_Book1_Du an Cau Tien (Phuong an tien dat chua gom 430m2 dat tang ham)_PA _Fafilm_Gui (TT04)_05.10.2010_PL_Coma6_Dai_ Chuyen Vien - ngay 04.01.2011" xfId="2958"/>
    <cellStyle name="T_Book1_Du an Cau Tien (Phuong an tien dat chua gom 430m2 dat tang ham)_PA _Fafilm_Gui (TT04)_05.10.2010_PL_Coma6_Dai_ Chuyen Vien - ngay 04.01.2011 2" xfId="2959"/>
    <cellStyle name="T_Book1_Du an Cau Tien (Phuong an tien dat chua gom 430m2 dat tang ham)_PA _Fafilm_Gui (TT04)_05.10.2010_PL-Hapro _ PA Tinh" xfId="2960"/>
    <cellStyle name="T_Book1_Du an Cau Tien (Phuong an tien dat chua gom 430m2 dat tang ham)_PA _Fafilm_Gui (TT04)_05.10.2010_PL-Hapro _ PA Tinh_PL 87 Linh Nam SDT moi" xfId="2961"/>
    <cellStyle name="T_Book1_Du an Cau Tien (Phuong an tien dat chua gom 430m2 dat tang ham)_PA _Fafilm_Gui (TT04)_05.10.2010_PL-Hapro _ PA Tinh_PL 87 Linh Nam SDT moi 2" xfId="2962"/>
    <cellStyle name="T_Book1_Du an Cau Tien (Phuong an tien dat chua gom 430m2 dat tang ham)_PA _Fafilm_Gui (TT04)_05.10.2010_Viglacera - Nang tang _ Chi so gia moi (3 Qui nam 2010)" xfId="2963"/>
    <cellStyle name="T_Book1_Du an Cau Tien (Phuong an tien dat chua gom 430m2 dat tang ham)_PA _Fafilm_Gui (TT04)_05.10.2010_Viglacera - Nang tang _ Chi so gia moi (3 Qui nam 2010)_PL 87 Linh Nam SDT moi" xfId="2964"/>
    <cellStyle name="T_Book1_Du an Cau Tien (Phuong an tien dat chua gom 430m2 dat tang ham)_PA _Fafilm_Gui (TT04)_05.10.2010_Viglacera - Nang tang _ Chi so gia moi (3 Qui nam 2010)_PL 87 Linh Nam SDT moi 2" xfId="2965"/>
    <cellStyle name="T_Book1_Du an Cau Tien (Phuong an tien dat chua gom 430m2 dat tang ham)_PL-CoBi_ 0.10.2010 (Tinh TT 10.2010)" xfId="2966"/>
    <cellStyle name="T_Book1_Du an Cau Tien (Phuong an tien dat chua gom 430m2 dat tang ham)_PL-CoBi_ 0.10.2010 (Tinh TT 10.2010)_PL 87 Linh Nam SDT moi" xfId="2967"/>
    <cellStyle name="T_Book1_Du an Cau Tien (Phuong an tien dat chua gom 430m2 dat tang ham)_PL-CoBi_ 0.10.2010 (Tinh TT 10.2010)_PL 87 Linh Nam SDT moi 2" xfId="2968"/>
    <cellStyle name="T_Book1_Du an Cau Tien (Phuong an tien dat chua gom 430m2 dat tang ham)_PL-CoBi_ Lanh Dao Chot" xfId="2969"/>
    <cellStyle name="T_Book1_Du an Cau Tien (Phuong an tien dat chua gom 430m2 dat tang ham)_PL-CoBi_ Phuong an Chuyen Vien" xfId="2970"/>
    <cellStyle name="T_Book1_Du an Cau Tien (Phuong an tien dat chua gom 430m2 dat tang ham)_PL-CoBi_ Phuong an Chuyen Vien 2" xfId="2971"/>
    <cellStyle name="T_Book1_Du an Cau Tien (Phuong an tien dat chua gom 430m2 dat tang ham)_PL-Hapro _ PA Tinh" xfId="2972"/>
    <cellStyle name="T_Book1_Du an Cau Tien (Phuong an tien dat chua gom 430m2 dat tang ham)_PL-Hapro _ PA Tinh_PL 87 Linh Nam SDT moi" xfId="2973"/>
    <cellStyle name="T_Book1_Du an Cau Tien (Phuong an tien dat chua gom 430m2 dat tang ham)_PL-Hapro _ PA Tinh_PL 87 Linh Nam SDT moi 2" xfId="2974"/>
    <cellStyle name="T_Book1_Du an Cau Tien (Phuong an tien dat chua gom 430m2 dat tang ham)_Viglacera - Nang tang _ Chi so gia moi (3 Qui nam 2010)" xfId="2975"/>
    <cellStyle name="T_Book1_Du an Cau Tien (Phuong an tien dat chua gom 430m2 dat tang ham)_Viglacera - Nang tang _ Chi so gia moi (3 Qui nam 2010)_PL 87 Linh Nam SDT moi" xfId="2976"/>
    <cellStyle name="T_Book1_Du an Cau Tien (Phuong an tien dat chua gom 430m2 dat tang ham)_Viglacera - Nang tang _ Chi so gia moi (3 Qui nam 2010)_PL 87 Linh Nam SDT moi 2" xfId="2977"/>
    <cellStyle name="T_Book1_file tính 105 láng hạ" xfId="2978"/>
    <cellStyle name="T_Book1_file tính 105 láng hạ_QSDĐ N&amp;G" xfId="2979"/>
    <cellStyle name="T_Book1_GCKCT (Silo XM)" xfId="2980"/>
    <cellStyle name="T_Book1_GLV Men Nhom 2006" xfId="2981"/>
    <cellStyle name="T_Book1_GLV Men Nhom 2006_Bang tinh PA 1.NA có CP PT" xfId="2982"/>
    <cellStyle name="T_Book1_GLV Men Nhom 2006_Bang tinh PA 1.NA có CP PT_bảng xử lý Công ty TNHH SX và TM Thanh Sơn-03.03.2012" xfId="2983"/>
    <cellStyle name="T_Book1_GLV Men Nhom 2006_Bang tinh TTTM Bắc Qua (revised) 11.04.2011 (new)." xfId="2984"/>
    <cellStyle name="T_Book1_GLV Men Nhom 2006_Bảng_tính_chỉ_số_giá đến quí 3.2011" xfId="2985"/>
    <cellStyle name="T_Book1_GLV Men Nhom 2006_Bảng_tính_chỉ_số_giá đến quí 3.2011_QSDĐ N&amp;G" xfId="2986"/>
    <cellStyle name="T_Book1_GLV Men Nhom 2006_Book2" xfId="2987"/>
    <cellStyle name="T_Book1_GLV Men Nhom 2006_Book2_QSDĐ N&amp;G" xfId="2988"/>
    <cellStyle name="T_Book1_GLV Men Nhom 2006_file tính 105 láng hạ" xfId="2989"/>
    <cellStyle name="T_Book1_GLV Men Nhom 2006_file tính 105 láng hạ_QSDĐ N&amp;G" xfId="2990"/>
    <cellStyle name="T_Book1_GLV Men Nhom 2006_thăng long ford 105 láng hạ" xfId="2991"/>
    <cellStyle name="T_Book1_hoai mail" xfId="2992"/>
    <cellStyle name="T_Book1_hoai mail_Bang tinh TTTM Bắc Qua (revised) 11.04.2011 (new)." xfId="2993"/>
    <cellStyle name="T_Book1_hoai mail_Bảng_tính_chỉ_số_giá đến quí 3.2011" xfId="2994"/>
    <cellStyle name="T_Book1_hoai mail_Bảng_tính_chỉ_số_giá đến quí 3.2011_QSDĐ N&amp;G" xfId="2995"/>
    <cellStyle name="T_Book1_hoai mail_Book2" xfId="2996"/>
    <cellStyle name="T_Book1_hoai mail_Book2_QSDĐ N&amp;G" xfId="2997"/>
    <cellStyle name="T_Book1_hoai mail_file tính 105 láng hạ" xfId="2998"/>
    <cellStyle name="T_Book1_hoai mail_file tính 105 láng hạ_QSDĐ N&amp;G" xfId="2999"/>
    <cellStyle name="T_Book1_KHOI LUONG 5-11" xfId="3000"/>
    <cellStyle name="T_Book1_KL nha hoa chat.xls" xfId="3001"/>
    <cellStyle name="T_Book1_Lich tuan NV 1 -2008" xfId="3002"/>
    <cellStyle name="T_Book1_Lich tuan NV 1 -2008_Bang tinh TTTM Bắc Qua (revised) 11.04.2011 (new)." xfId="3003"/>
    <cellStyle name="T_Book1_Lich tuan NV 1 -2008_Bảng_tính_chỉ_số_giá đến quí 3.2011" xfId="3004"/>
    <cellStyle name="T_Book1_Lich tuan NV 1 -2008_Book2" xfId="3005"/>
    <cellStyle name="T_Book1_LY LICH XIET BU LONG" xfId="3006"/>
    <cellStyle name="T_Book1_Mau W.P 6 thang cuoi 2007" xfId="3007"/>
    <cellStyle name="T_Book1_Mau W.P 6 thang cuoi 2007_Bang tinh PA 1.NA có CP PT" xfId="3008"/>
    <cellStyle name="T_Book1_Mau W.P 6 thang cuoi 2007_Bang tinh PA 1.NA có CP PT_bảng xử lý Công ty TNHH SX và TM Thanh Sơn-03.03.2012" xfId="3009"/>
    <cellStyle name="T_Book1_Mau W.P 6 thang cuoi 2007_Bang tinh TTTM Bắc Qua (revised) 11.04.2011 (new)." xfId="3010"/>
    <cellStyle name="T_Book1_Mau W.P 6 thang cuoi 2007_Bảng_tính_chỉ_số_giá đến quí 3.2011" xfId="3011"/>
    <cellStyle name="T_Book1_Mau W.P 6 thang cuoi 2007_Bảng_tính_chỉ_số_giá đến quí 3.2011_QSDĐ N&amp;G" xfId="3012"/>
    <cellStyle name="T_Book1_Mau W.P 6 thang cuoi 2007_Book2" xfId="3013"/>
    <cellStyle name="T_Book1_Mau W.P 6 thang cuoi 2007_Book2_QSDĐ N&amp;G" xfId="3014"/>
    <cellStyle name="T_Book1_Mau W.P 6 thang cuoi 2007_file tính 105 láng hạ" xfId="3015"/>
    <cellStyle name="T_Book1_Mau W.P 6 thang cuoi 2007_file tính 105 láng hạ_QSDĐ N&amp;G" xfId="3016"/>
    <cellStyle name="T_Book1_Mau W.P 6 thang cuoi 2007_thăng long ford 105 láng hạ" xfId="3017"/>
    <cellStyle name="T_Book1_Mong Lo 4" xfId="3018"/>
    <cellStyle name="T_Book1_NXT 11 thang" xfId="3019"/>
    <cellStyle name="T_Book1_NXT 11 thang_Bang tinh TTTM Bắc Qua (revised) 11.04.2011 (new)." xfId="3020"/>
    <cellStyle name="T_Book1_NXT 11 thang_Bảng_tính_chỉ_số_giá đến quí 3.2011" xfId="3021"/>
    <cellStyle name="T_Book1_NXT 11 thang_BCTC TONG HOP" xfId="3022"/>
    <cellStyle name="T_Book1_NXT 11 thang_BCTC TONG HOP_Bang tinh TTTM Bắc Qua (revised) 11.04.2011 (new)." xfId="3023"/>
    <cellStyle name="T_Book1_NXT 11 thang_BCTC TONG HOP_Bảng_tính_chỉ_số_giá đến quí 3.2011" xfId="3024"/>
    <cellStyle name="T_Book1_NXT 11 thang_BCTC TONG HOP_Book2" xfId="3025"/>
    <cellStyle name="T_Book1_NXT 11 thang_Book2" xfId="3026"/>
    <cellStyle name="T_Book1_Phuong phap thu nhap" xfId="3027"/>
    <cellStyle name="T_Book1_Phuong phap thu nhap_Bang tinh PA 1.NA có CP PT" xfId="3028"/>
    <cellStyle name="T_Book1_Phuong phap thu nhap_Bang tinh PA 1.NA có CP PT_bảng xử lý Công ty TNHH SX và TM Thanh Sơn-03.03.2012" xfId="3029"/>
    <cellStyle name="T_Book1_Phuong phap thu nhap_Bang tinh TTTM Bắc Qua (revised) 11.04.2011 (new)." xfId="3030"/>
    <cellStyle name="T_Book1_Phuong phap thu nhap_Bảng_tính_chỉ_số_giá đến quí 3.2011" xfId="3031"/>
    <cellStyle name="T_Book1_Phuong phap thu nhap_Bảng_tính_chỉ_số_giá đến quí 3.2011_QSDĐ N&amp;G" xfId="3032"/>
    <cellStyle name="T_Book1_Phuong phap thu nhap_Book2" xfId="3033"/>
    <cellStyle name="T_Book1_Phuong phap thu nhap_Book2_QSDĐ N&amp;G" xfId="3034"/>
    <cellStyle name="T_Book1_Phuong phap thu nhap_file tính 105 láng hạ" xfId="3035"/>
    <cellStyle name="T_Book1_Phuong phap thu nhap_file tính 105 láng hạ_QSDĐ N&amp;G" xfId="3036"/>
    <cellStyle name="T_Book1_Phuong phap thu nhap_thăng long ford 105 láng hạ" xfId="3037"/>
    <cellStyle name="T_Book1_QT Thue GTGT 2007" xfId="3038"/>
    <cellStyle name="T_Book1_qtoan nha 2 tang hung ( trong thau )" xfId="3039"/>
    <cellStyle name="T_Book1_Sao Bac Dau" xfId="3040"/>
    <cellStyle name="T_Book1_Sao Bac Dau_Bang tinh PA 1.NA có CP PT" xfId="3041"/>
    <cellStyle name="T_Book1_Sao Bac Dau_Bang tinh PA 1.NA có CP PT_bảng xử lý Công ty TNHH SX và TM Thanh Sơn-03.03.2012" xfId="3042"/>
    <cellStyle name="T_Book1_Sao Bac Dau_Bang tinh TTTM Bắc Qua (revised) 11.04.2011 (new)." xfId="3043"/>
    <cellStyle name="T_Book1_Sao Bac Dau_Bảng_tính_chỉ_số_giá đến quí 3.2011" xfId="3044"/>
    <cellStyle name="T_Book1_Sao Bac Dau_Bảng_tính_chỉ_số_giá đến quí 3.2011_QSDĐ N&amp;G" xfId="3045"/>
    <cellStyle name="T_Book1_Sao Bac Dau_Book2" xfId="3046"/>
    <cellStyle name="T_Book1_Sao Bac Dau_Book2_QSDĐ N&amp;G" xfId="3047"/>
    <cellStyle name="T_Book1_Sao Bac Dau_file tính 105 láng hạ" xfId="3048"/>
    <cellStyle name="T_Book1_Sao Bac Dau_file tính 105 láng hạ_QSDĐ N&amp;G" xfId="3049"/>
    <cellStyle name="T_Book1_Sao Bac Dau_thăng long ford 105 láng hạ" xfId="3050"/>
    <cellStyle name="T_Book1_T.toan GCKCT Silo Bot lieu + Ong khoi lan 2" xfId="3051"/>
    <cellStyle name="T_Book1_Tamsan" xfId="3052"/>
    <cellStyle name="T_Book1_thăng long ford 105 láng hạ" xfId="3053"/>
    <cellStyle name="T_Book1_THANG NGOAI+PHU TRO DUOI+THANG LEO BO" xfId="3054"/>
    <cellStyle name="T_Book1_THANH TOAN CAM PHA(to ngoc)" xfId="3055"/>
    <cellStyle name="T_Book1_thanh toan lan 3" xfId="3056"/>
    <cellStyle name="T_Book1_Thi dua TCT" xfId="3057"/>
    <cellStyle name="T_Book1_Thiet bi" xfId="3058"/>
    <cellStyle name="T_Book1_Thiet bi_Bang tinh TTTM Bắc Qua (revised) 11.04.2011 (new)." xfId="3059"/>
    <cellStyle name="T_Book1_Thiet bi_Bảng_tính_chỉ_số_giá đến quí 3.2011" xfId="3060"/>
    <cellStyle name="T_Book1_Thiet bi_Book2" xfId="3061"/>
    <cellStyle name="T_Book1_Thuyet minh thue" xfId="3062"/>
    <cellStyle name="T_Book1_Thuyet minh thue_Bang tinh TTTM Bắc Qua (revised) 11.04.2011 (new)." xfId="3063"/>
    <cellStyle name="T_Book1_Thuyet minh thue_Bảng_tính_chỉ_số_giá đến quí 3.2011" xfId="3064"/>
    <cellStyle name="T_Book1_Thuyet minh thue_BCTC TONG HOP" xfId="3065"/>
    <cellStyle name="T_Book1_Thuyet minh thue_BCTC TONG HOP_Bang tinh TTTM Bắc Qua (revised) 11.04.2011 (new)." xfId="3066"/>
    <cellStyle name="T_Book1_Thuyet minh thue_BCTC TONG HOP_Bảng_tính_chỉ_số_giá đến quí 3.2011" xfId="3067"/>
    <cellStyle name="T_Book1_Thuyet minh thue_BCTC TONG HOP_Book2" xfId="3068"/>
    <cellStyle name="T_Book1_Thuyet minh thue_Book2" xfId="3069"/>
    <cellStyle name="T_Book1_TM Hop nhat TK211, TK241 2006 Tam" xfId="3070"/>
    <cellStyle name="T_Book1_TM Hop nhat TK211, TK241 2006 Tam_Bang tinh PA 1.NA có CP PT" xfId="3071"/>
    <cellStyle name="T_Book1_TM Hop nhat TK211, TK241 2006 Tam_Bang tinh PA 1.NA có CP PT_bảng xử lý Công ty TNHH SX và TM Thanh Sơn-03.03.2012" xfId="3072"/>
    <cellStyle name="T_Book1_TM Hop nhat TK211, TK241 2006 Tam_Bang tinh TTTM Bắc Qua (revised) 11.04.2011 (new)." xfId="3073"/>
    <cellStyle name="T_Book1_TM Hop nhat TK211, TK241 2006 Tam_Bảng_tính_chỉ_số_giá đến quí 3.2011" xfId="3074"/>
    <cellStyle name="T_Book1_TM Hop nhat TK211, TK241 2006 Tam_Bảng_tính_chỉ_số_giá đến quí 3.2011_QSDĐ N&amp;G" xfId="3075"/>
    <cellStyle name="T_Book1_TM Hop nhat TK211, TK241 2006 Tam_Book2" xfId="3076"/>
    <cellStyle name="T_Book1_TM Hop nhat TK211, TK241 2006 Tam_Book2_QSDĐ N&amp;G" xfId="3077"/>
    <cellStyle name="T_Book1_TM Hop nhat TK211, TK241 2006 Tam_file tính 105 láng hạ" xfId="3078"/>
    <cellStyle name="T_Book1_TM Hop nhat TK211, TK241 2006 Tam_file tính 105 láng hạ_QSDĐ N&amp;G" xfId="3079"/>
    <cellStyle name="T_Book1_TM Hop nhat TK211, TK241 2006 Tam_thăng long ford 105 láng hạ" xfId="3080"/>
    <cellStyle name="T_Book1_Tru vat tu A cap" xfId="3081"/>
    <cellStyle name="T_Book1_Tru vat tu A cap (Cap thep DUL)" xfId="3082"/>
    <cellStyle name="T_Book1_VK+BT+CT 03-11-2007(XMR)" xfId="3083"/>
    <cellStyle name="T_Book1_WP CN Tuyen Quang" xfId="3084"/>
    <cellStyle name="T_Book1_WP CN Tuyen Quang_Bang tinh TTTM Bắc Qua (revised) 11.04.2011 (new)." xfId="3085"/>
    <cellStyle name="T_Book1_WP CN Tuyen Quang_Bảng_tính_chỉ_số_giá đến quí 3.2011" xfId="3086"/>
    <cellStyle name="T_Book1_WP CN Tuyen Quang_Book2" xfId="3087"/>
    <cellStyle name="T_Book1_WP KA 2007 mau GSĐ" xfId="3088"/>
    <cellStyle name="T_Book1_WP KA 2007 mau GSĐ_Bang tinh PA 1.NA có CP PT" xfId="3089"/>
    <cellStyle name="T_Book1_WP KA 2007 mau GSĐ_Bang tinh PA 1.NA có CP PT_bảng xử lý Công ty TNHH SX và TM Thanh Sơn-03.03.2012" xfId="3090"/>
    <cellStyle name="T_Book1_WP KA 2007 mau GSĐ_Bang tinh TTTM Bắc Qua (revised) 11.04.2011 (new)." xfId="3091"/>
    <cellStyle name="T_Book1_WP KA 2007 mau GSĐ_Bảng_tính_chỉ_số_giá đến quí 3.2011" xfId="3092"/>
    <cellStyle name="T_Book1_WP KA 2007 mau GSĐ_Bảng_tính_chỉ_số_giá đến quí 3.2011_QSDĐ N&amp;G" xfId="3093"/>
    <cellStyle name="T_Book1_WP KA 2007 mau GSĐ_Book2" xfId="3094"/>
    <cellStyle name="T_Book1_WP KA 2007 mau GSĐ_Book2_QSDĐ N&amp;G" xfId="3095"/>
    <cellStyle name="T_Book1_WP KA 2007 mau GSĐ_file tính 105 láng hạ" xfId="3096"/>
    <cellStyle name="T_Book1_WP KA 2007 mau GSĐ_file tính 105 láng hạ_QSDĐ N&amp;G" xfId="3097"/>
    <cellStyle name="T_Book1_WP KA 2007 mau GSĐ_thăng long ford 105 láng hạ" xfId="3098"/>
    <cellStyle name="T_Book1_WP only for TAX" xfId="3099"/>
    <cellStyle name="T_Book1_WP only for TAX_Bang tinh PA 1.NA có CP PT" xfId="3100"/>
    <cellStyle name="T_Book1_WP only for TAX_Bang tinh PA 1.NA có CP PT_bảng xử lý Công ty TNHH SX và TM Thanh Sơn-03.03.2012" xfId="3101"/>
    <cellStyle name="T_Book1_WP only for TAX_Bang tinh TTTM Bắc Qua (revised) 11.04.2011 (new)." xfId="3102"/>
    <cellStyle name="T_Book1_WP only for TAX_Bảng_tính_chỉ_số_giá đến quí 3.2011" xfId="3103"/>
    <cellStyle name="T_Book1_WP only for TAX_Bảng_tính_chỉ_số_giá đến quí 3.2011_QSDĐ N&amp;G" xfId="3104"/>
    <cellStyle name="T_Book1_WP only for TAX_Book2" xfId="3105"/>
    <cellStyle name="T_Book1_WP only for TAX_Book2_QSDĐ N&amp;G" xfId="3106"/>
    <cellStyle name="T_Book1_WP only for TAX_file tính 105 láng hạ" xfId="3107"/>
    <cellStyle name="T_Book1_WP only for TAX_file tính 105 láng hạ_QSDĐ N&amp;G" xfId="3108"/>
    <cellStyle name="T_Book1_WP only for TAX_thăng long ford 105 láng hạ" xfId="3109"/>
    <cellStyle name="T_Book1_WP TSCD va Hao mon 2006" xfId="3110"/>
    <cellStyle name="T_Book1_WP TSCD và Hao mon 2006" xfId="3111"/>
    <cellStyle name="T_Book1_WP TSCD va Hao mon 2006_Bang tinh PA 1.NA có CP PT" xfId="3112"/>
    <cellStyle name="T_Book1_WP TSCD và Hao mon 2006_Bang tinh PA 1.NA có CP PT" xfId="3113"/>
    <cellStyle name="T_Book1_WP TSCD va Hao mon 2006_Bang tinh PA 1.NA có CP PT_bảng xử lý Công ty TNHH SX và TM Thanh Sơn-03.03.2012" xfId="3114"/>
    <cellStyle name="T_Book1_WP TSCD và Hao mon 2006_Bang tinh PA 1.NA có CP PT_bảng xử lý Công ty TNHH SX và TM Thanh Sơn-03.03.2012" xfId="3115"/>
    <cellStyle name="T_Book1_WP TSCD va Hao mon 2006_Bang tinh TTTM Bắc Qua (revised) 11.04.2011 (new)." xfId="3116"/>
    <cellStyle name="T_Book1_WP TSCD và Hao mon 2006_Bang tinh TTTM Bắc Qua (revised) 11.04.2011 (new)." xfId="3117"/>
    <cellStyle name="T_Book1_WP TSCD va Hao mon 2006_Bảng_tính_chỉ_số_giá đến quí 3.2011" xfId="3118"/>
    <cellStyle name="T_Book1_WP TSCD và Hao mon 2006_Bảng_tính_chỉ_số_giá đến quí 3.2011" xfId="3119"/>
    <cellStyle name="T_Book1_WP TSCD va Hao mon 2006_Bảng_tính_chỉ_số_giá đến quí 3.2011_QSDĐ N&amp;G" xfId="3120"/>
    <cellStyle name="T_Book1_WP TSCD và Hao mon 2006_Bảng_tính_chỉ_số_giá đến quí 3.2011_QSDĐ N&amp;G" xfId="3121"/>
    <cellStyle name="T_Book1_WP TSCD va Hao mon 2006_Book2" xfId="3122"/>
    <cellStyle name="T_Book1_WP TSCD và Hao mon 2006_Book2" xfId="3123"/>
    <cellStyle name="T_Book1_WP TSCD va Hao mon 2006_Book2_QSDĐ N&amp;G" xfId="3124"/>
    <cellStyle name="T_Book1_WP TSCD và Hao mon 2006_Book2_QSDĐ N&amp;G" xfId="3125"/>
    <cellStyle name="T_Book1_WP TSCD va Hao mon 2006_file tính 105 láng hạ" xfId="3126"/>
    <cellStyle name="T_Book1_WP TSCD và Hao mon 2006_file tính 105 láng hạ" xfId="3127"/>
    <cellStyle name="T_Book1_WP TSCD va Hao mon 2006_file tính 105 láng hạ_QSDĐ N&amp;G" xfId="3128"/>
    <cellStyle name="T_Book1_WP TSCD và Hao mon 2006_file tính 105 láng hạ_QSDĐ N&amp;G" xfId="3129"/>
    <cellStyle name="T_Book1_WP TSCD va Hao mon 2006_thăng long ford 105 láng hạ" xfId="3130"/>
    <cellStyle name="T_Book1_WP TSCD và Hao mon 2006_thăng long ford 105 láng hạ" xfId="3131"/>
    <cellStyle name="T_Book1_Xu ly thong tin golf" xfId="3132"/>
    <cellStyle name="T_Book1_Xu ly thong tin golf_Bang tinh PA 1.NA có CP PT" xfId="3133"/>
    <cellStyle name="T_Book1_Xu ly thong tin golf_Bang tinh PA 1.NA có CP PT_bảng xử lý Công ty TNHH SX và TM Thanh Sơn-03.03.2012" xfId="3134"/>
    <cellStyle name="T_Book1_Xu ly thong tin golf_Bang tinh TTTM Bắc Qua (revised) 11.04.2011 (new)." xfId="3135"/>
    <cellStyle name="T_Book1_Xu ly thong tin golf_Bảng_tính_chỉ_số_giá đến quí 3.2011" xfId="3136"/>
    <cellStyle name="T_Book1_Xu ly thong tin golf_Bảng_tính_chỉ_số_giá đến quí 3.2011_QSDĐ N&amp;G" xfId="3137"/>
    <cellStyle name="T_Book1_Xu ly thong tin golf_Book2" xfId="3138"/>
    <cellStyle name="T_Book1_Xu ly thong tin golf_Book2_QSDĐ N&amp;G" xfId="3139"/>
    <cellStyle name="T_Book1_Xu ly thong tin golf_file tính 105 láng hạ" xfId="3140"/>
    <cellStyle name="T_Book1_Xu ly thong tin golf_file tính 105 láng hạ_QSDĐ N&amp;G" xfId="3141"/>
    <cellStyle name="T_Book1_Xu ly thong tin golf_thăng long ford 105 láng hạ" xfId="3142"/>
    <cellStyle name="T_Book1_ÿÿÿÿÿ" xfId="3143"/>
    <cellStyle name="T_Book1_ÿÿÿÿÿ_Thep hinh Tong cty lam 22-10-06" xfId="3144"/>
    <cellStyle name="T_Book2" xfId="3145"/>
    <cellStyle name="T_Book2_QSDĐ N&amp;G" xfId="3146"/>
    <cellStyle name="T_BoQ_Chimney 17h ngay 7.9.06 Gui Tuan ok" xfId="3147"/>
    <cellStyle name="T_BOQ_tdia__cset_final__Cuong_dich_" xfId="3148"/>
    <cellStyle name="T_Cac bao cao TB  Milk-Yomilk-co Ke- CK 1-Vinh Thang" xfId="3149"/>
    <cellStyle name="T_Cac bao cao TB  Milk-Yomilk-co Ke- CK 1-Vinh Thang_4 BCTC (QD15)" xfId="3150"/>
    <cellStyle name="T_Cac bao cao TB  Milk-Yomilk-co Ke- CK 1-Vinh Thang_4 BCTC (QD15)_Bang tinh TTTM Bắc Qua (revised) 11.04.2011 (new)." xfId="3151"/>
    <cellStyle name="T_Cac bao cao TB  Milk-Yomilk-co Ke- CK 1-Vinh Thang_4 BCTC (QD15)_Bảng_tính_chỉ_số_giá đến quí 3.2011" xfId="3152"/>
    <cellStyle name="T_Cac bao cao TB  Milk-Yomilk-co Ke- CK 1-Vinh Thang_4 BCTC (QD15)_Book2" xfId="3153"/>
    <cellStyle name="T_Cac bao cao TB  Milk-Yomilk-co Ke- CK 1-Vinh Thang_Bang tinh TTTM Bắc Qua (revised) 11.04.2011 (new)." xfId="3154"/>
    <cellStyle name="T_Cac bao cao TB  Milk-Yomilk-co Ke- CK 1-Vinh Thang_Bảng_tính_chỉ_số_giá đến quí 3.2011" xfId="3155"/>
    <cellStyle name="T_Cac bao cao TB  Milk-Yomilk-co Ke- CK 1-Vinh Thang_Baocao nam 2008 tom tat( da kiem toan)" xfId="3156"/>
    <cellStyle name="T_Cac bao cao TB  Milk-Yomilk-co Ke- CK 1-Vinh Thang_Baocao nam 2008 tom tat( da kiem toan)_Bang tinh TTTM Bắc Qua (revised) 11.04.2011 (new)." xfId="3157"/>
    <cellStyle name="T_Cac bao cao TB  Milk-Yomilk-co Ke- CK 1-Vinh Thang_Baocao nam 2008 tom tat( da kiem toan)_Bảng_tính_chỉ_số_giá đến quí 3.2011" xfId="3158"/>
    <cellStyle name="T_Cac bao cao TB  Milk-Yomilk-co Ke- CK 1-Vinh Thang_Baocao nam 2008 tom tat( da kiem toan)_Book2" xfId="3159"/>
    <cellStyle name="T_Cac bao cao TB  Milk-Yomilk-co Ke- CK 1-Vinh Thang_BCTC TONG HOP" xfId="3160"/>
    <cellStyle name="T_Cac bao cao TB  Milk-Yomilk-co Ke- CK 1-Vinh Thang_BCTC TONG HOP_Bang tinh TTTM Bắc Qua (revised) 11.04.2011 (new)." xfId="3161"/>
    <cellStyle name="T_Cac bao cao TB  Milk-Yomilk-co Ke- CK 1-Vinh Thang_BCTC TONG HOP_Bảng_tính_chỉ_số_giá đến quí 3.2011" xfId="3162"/>
    <cellStyle name="T_Cac bao cao TB  Milk-Yomilk-co Ke- CK 1-Vinh Thang_BCTC TONG HOP_Book2" xfId="3163"/>
    <cellStyle name="T_Cac bao cao TB  Milk-Yomilk-co Ke- CK 1-Vinh Thang_Book2" xfId="3164"/>
    <cellStyle name="T_Cac bao cao TB  Milk-Yomilk-co Ke- CK 1-Vinh Thang_GLV Men Nhom 2006" xfId="3165"/>
    <cellStyle name="T_Cac bao cao TB  Milk-Yomilk-co Ke- CK 1-Vinh Thang_GLV Men Nhom 2006_Bang tinh TTTM Bắc Qua (revised) 11.04.2011 (new)." xfId="3166"/>
    <cellStyle name="T_Cac bao cao TB  Milk-Yomilk-co Ke- CK 1-Vinh Thang_GLV Men Nhom 2006_Bảng_tính_chỉ_số_giá đến quí 3.2011" xfId="3167"/>
    <cellStyle name="T_Cac bao cao TB  Milk-Yomilk-co Ke- CK 1-Vinh Thang_GLV Men Nhom 2006_Book2" xfId="3168"/>
    <cellStyle name="T_Cac bao cao TB  Milk-Yomilk-co Ke- CK 1-Vinh Thang_Mau W.P 6 thang cuoi 2007" xfId="3169"/>
    <cellStyle name="T_Cac bao cao TB  Milk-Yomilk-co Ke- CK 1-Vinh Thang_Mau W.P 6 thang cuoi 2007_Bang tinh TTTM Bắc Qua (revised) 11.04.2011 (new)." xfId="3170"/>
    <cellStyle name="T_Cac bao cao TB  Milk-Yomilk-co Ke- CK 1-Vinh Thang_Mau W.P 6 thang cuoi 2007_Bảng_tính_chỉ_số_giá đến quí 3.2011" xfId="3171"/>
    <cellStyle name="T_Cac bao cao TB  Milk-Yomilk-co Ke- CK 1-Vinh Thang_Mau W.P 6 thang cuoi 2007_Book2" xfId="3172"/>
    <cellStyle name="T_Cac bao cao TB  Milk-Yomilk-co Ke- CK 1-Vinh Thang_NXT 11 thang" xfId="3173"/>
    <cellStyle name="T_Cac bao cao TB  Milk-Yomilk-co Ke- CK 1-Vinh Thang_NXT 11 thang_Bang tinh TTTM Bắc Qua (revised) 11.04.2011 (new)." xfId="3174"/>
    <cellStyle name="T_Cac bao cao TB  Milk-Yomilk-co Ke- CK 1-Vinh Thang_NXT 11 thang_Bảng_tính_chỉ_số_giá đến quí 3.2011" xfId="3175"/>
    <cellStyle name="T_Cac bao cao TB  Milk-Yomilk-co Ke- CK 1-Vinh Thang_NXT 11 thang_Book2" xfId="3176"/>
    <cellStyle name="T_cham diem Milk chu ky2-ANH MINH" xfId="3177"/>
    <cellStyle name="T_cham diem Milk chu ky2-ANH MINH_4 BCTC (QD15)" xfId="3178"/>
    <cellStyle name="T_cham diem Milk chu ky2-ANH MINH_4 BCTC (QD15)_Bang tinh TTTM Bắc Qua (revised) 11.04.2011 (new)." xfId="3179"/>
    <cellStyle name="T_cham diem Milk chu ky2-ANH MINH_4 BCTC (QD15)_Bảng_tính_chỉ_số_giá đến quí 3.2011" xfId="3180"/>
    <cellStyle name="T_cham diem Milk chu ky2-ANH MINH_4 BCTC (QD15)_Book2" xfId="3181"/>
    <cellStyle name="T_cham diem Milk chu ky2-ANH MINH_4 BCTC (QD15)_file tính 105 láng hạ" xfId="3182"/>
    <cellStyle name="T_cham diem Milk chu ky2-ANH MINH_4 BCTC (QD15)_thăng long ford 105 láng hạ" xfId="3183"/>
    <cellStyle name="T_cham diem Milk chu ky2-ANH MINH_Bang tinh TTTM Bắc Qua (revised) 11.04.2011 (new)." xfId="3184"/>
    <cellStyle name="T_cham diem Milk chu ky2-ANH MINH_Bảng_tính_chỉ_số_giá đến quí 3.2011" xfId="3185"/>
    <cellStyle name="T_cham diem Milk chu ky2-ANH MINH_Baocao nam 2008 tom tat( da kiem toan)" xfId="3186"/>
    <cellStyle name="T_cham diem Milk chu ky2-ANH MINH_Baocao nam 2008 tom tat( da kiem toan)_Bang tinh TTTM Bắc Qua (revised) 11.04.2011 (new)." xfId="3187"/>
    <cellStyle name="T_cham diem Milk chu ky2-ANH MINH_Baocao nam 2008 tom tat( da kiem toan)_Bảng_tính_chỉ_số_giá đến quí 3.2011" xfId="3188"/>
    <cellStyle name="T_cham diem Milk chu ky2-ANH MINH_Baocao nam 2008 tom tat( da kiem toan)_Book2" xfId="3189"/>
    <cellStyle name="T_cham diem Milk chu ky2-ANH MINH_Baocao nam 2008 tom tat( da kiem toan)_file tính 105 láng hạ" xfId="3190"/>
    <cellStyle name="T_cham diem Milk chu ky2-ANH MINH_Baocao nam 2008 tom tat( da kiem toan)_thăng long ford 105 láng hạ" xfId="3191"/>
    <cellStyle name="T_cham diem Milk chu ky2-ANH MINH_BCTC TONG HOP" xfId="3192"/>
    <cellStyle name="T_cham diem Milk chu ky2-ANH MINH_BCTC TONG HOP_Bang tinh TTTM Bắc Qua (revised) 11.04.2011 (new)." xfId="3193"/>
    <cellStyle name="T_cham diem Milk chu ky2-ANH MINH_BCTC TONG HOP_Bảng_tính_chỉ_số_giá đến quí 3.2011" xfId="3194"/>
    <cellStyle name="T_cham diem Milk chu ky2-ANH MINH_BCTC TONG HOP_Book2" xfId="3195"/>
    <cellStyle name="T_cham diem Milk chu ky2-ANH MINH_BCTC TONG HOP_file tính 105 láng hạ" xfId="3196"/>
    <cellStyle name="T_cham diem Milk chu ky2-ANH MINH_BCTC TONG HOP_thăng long ford 105 láng hạ" xfId="3197"/>
    <cellStyle name="T_cham diem Milk chu ky2-ANH MINH_Book2" xfId="3198"/>
    <cellStyle name="T_cham diem Milk chu ky2-ANH MINH_file tính 105 láng hạ" xfId="3199"/>
    <cellStyle name="T_cham diem Milk chu ky2-ANH MINH_GLV Men Nhom 2006" xfId="3200"/>
    <cellStyle name="T_cham diem Milk chu ky2-ANH MINH_GLV Men Nhom 2006_Bang tinh TTTM Bắc Qua (revised) 11.04.2011 (new)." xfId="3201"/>
    <cellStyle name="T_cham diem Milk chu ky2-ANH MINH_GLV Men Nhom 2006_Bảng_tính_chỉ_số_giá đến quí 3.2011" xfId="3202"/>
    <cellStyle name="T_cham diem Milk chu ky2-ANH MINH_GLV Men Nhom 2006_Book2" xfId="3203"/>
    <cellStyle name="T_cham diem Milk chu ky2-ANH MINH_GLV Men Nhom 2006_file tính 105 láng hạ" xfId="3204"/>
    <cellStyle name="T_cham diem Milk chu ky2-ANH MINH_GLV Men Nhom 2006_thăng long ford 105 láng hạ" xfId="3205"/>
    <cellStyle name="T_cham diem Milk chu ky2-ANH MINH_Mau W.P 6 thang cuoi 2007" xfId="3206"/>
    <cellStyle name="T_cham diem Milk chu ky2-ANH MINH_Mau W.P 6 thang cuoi 2007_Bang tinh TTTM Bắc Qua (revised) 11.04.2011 (new)." xfId="3207"/>
    <cellStyle name="T_cham diem Milk chu ky2-ANH MINH_Mau W.P 6 thang cuoi 2007_Bảng_tính_chỉ_số_giá đến quí 3.2011" xfId="3208"/>
    <cellStyle name="T_cham diem Milk chu ky2-ANH MINH_Mau W.P 6 thang cuoi 2007_Book2" xfId="3209"/>
    <cellStyle name="T_cham diem Milk chu ky2-ANH MINH_Mau W.P 6 thang cuoi 2007_file tính 105 láng hạ" xfId="3210"/>
    <cellStyle name="T_cham diem Milk chu ky2-ANH MINH_Mau W.P 6 thang cuoi 2007_thăng long ford 105 láng hạ" xfId="3211"/>
    <cellStyle name="T_cham diem Milk chu ky2-ANH MINH_NXT 11 thang" xfId="3212"/>
    <cellStyle name="T_cham diem Milk chu ky2-ANH MINH_NXT 11 thang_Bang tinh TTTM Bắc Qua (revised) 11.04.2011 (new)." xfId="3213"/>
    <cellStyle name="T_cham diem Milk chu ky2-ANH MINH_NXT 11 thang_Bảng_tính_chỉ_số_giá đến quí 3.2011" xfId="3214"/>
    <cellStyle name="T_cham diem Milk chu ky2-ANH MINH_NXT 11 thang_Book2" xfId="3215"/>
    <cellStyle name="T_cham diem Milk chu ky2-ANH MINH_NXT 11 thang_file tính 105 láng hạ" xfId="3216"/>
    <cellStyle name="T_cham diem Milk chu ky2-ANH MINH_NXT 11 thang_thăng long ford 105 láng hạ" xfId="3217"/>
    <cellStyle name="T_cham diem Milk chu ky2-ANH MINH_thăng long ford 105 láng hạ" xfId="3218"/>
    <cellStyle name="T_cham trung bay ck 1 m.Bac milk co ke 2" xfId="3219"/>
    <cellStyle name="T_cham trung bay ck 1 m.Bac milk co ke 2_4 BCTC (QD15)" xfId="3220"/>
    <cellStyle name="T_cham trung bay ck 1 m.Bac milk co ke 2_4 BCTC (QD15)_Bang tinh TTTM Bắc Qua (revised) 11.04.2011 (new)." xfId="3221"/>
    <cellStyle name="T_cham trung bay ck 1 m.Bac milk co ke 2_4 BCTC (QD15)_Bảng_tính_chỉ_số_giá đến quí 3.2011" xfId="3222"/>
    <cellStyle name="T_cham trung bay ck 1 m.Bac milk co ke 2_4 BCTC (QD15)_Book2" xfId="3223"/>
    <cellStyle name="T_cham trung bay ck 1 m.Bac milk co ke 2_4 BCTC (QD15)_file tính 105 láng hạ" xfId="3224"/>
    <cellStyle name="T_cham trung bay ck 1 m.Bac milk co ke 2_4 BCTC (QD15)_thăng long ford 105 láng hạ" xfId="3225"/>
    <cellStyle name="T_cham trung bay ck 1 m.Bac milk co ke 2_Bang tinh TTTM Bắc Qua (revised) 11.04.2011 (new)." xfId="3226"/>
    <cellStyle name="T_cham trung bay ck 1 m.Bac milk co ke 2_Bảng_tính_chỉ_số_giá đến quí 3.2011" xfId="3227"/>
    <cellStyle name="T_cham trung bay ck 1 m.Bac milk co ke 2_Baocao nam 2008 tom tat( da kiem toan)" xfId="3228"/>
    <cellStyle name="T_cham trung bay ck 1 m.Bac milk co ke 2_Baocao nam 2008 tom tat( da kiem toan)_Bang tinh TTTM Bắc Qua (revised) 11.04.2011 (new)." xfId="3229"/>
    <cellStyle name="T_cham trung bay ck 1 m.Bac milk co ke 2_Baocao nam 2008 tom tat( da kiem toan)_Bảng_tính_chỉ_số_giá đến quí 3.2011" xfId="3230"/>
    <cellStyle name="T_cham trung bay ck 1 m.Bac milk co ke 2_Baocao nam 2008 tom tat( da kiem toan)_Book2" xfId="3231"/>
    <cellStyle name="T_cham trung bay ck 1 m.Bac milk co ke 2_Baocao nam 2008 tom tat( da kiem toan)_file tính 105 láng hạ" xfId="3232"/>
    <cellStyle name="T_cham trung bay ck 1 m.Bac milk co ke 2_Baocao nam 2008 tom tat( da kiem toan)_thăng long ford 105 láng hạ" xfId="3233"/>
    <cellStyle name="T_cham trung bay ck 1 m.Bac milk co ke 2_BCTC TONG HOP" xfId="3234"/>
    <cellStyle name="T_cham trung bay ck 1 m.Bac milk co ke 2_BCTC TONG HOP_Bang tinh TTTM Bắc Qua (revised) 11.04.2011 (new)." xfId="3235"/>
    <cellStyle name="T_cham trung bay ck 1 m.Bac milk co ke 2_BCTC TONG HOP_Bảng_tính_chỉ_số_giá đến quí 3.2011" xfId="3236"/>
    <cellStyle name="T_cham trung bay ck 1 m.Bac milk co ke 2_BCTC TONG HOP_Book2" xfId="3237"/>
    <cellStyle name="T_cham trung bay ck 1 m.Bac milk co ke 2_BCTC TONG HOP_file tính 105 láng hạ" xfId="3238"/>
    <cellStyle name="T_cham trung bay ck 1 m.Bac milk co ke 2_BCTC TONG HOP_thăng long ford 105 láng hạ" xfId="3239"/>
    <cellStyle name="T_cham trung bay ck 1 m.Bac milk co ke 2_Book2" xfId="3240"/>
    <cellStyle name="T_cham trung bay ck 1 m.Bac milk co ke 2_file tính 105 láng hạ" xfId="3241"/>
    <cellStyle name="T_cham trung bay ck 1 m.Bac milk co ke 2_GLV Men Nhom 2006" xfId="3242"/>
    <cellStyle name="T_cham trung bay ck 1 m.Bac milk co ke 2_GLV Men Nhom 2006_Bang tinh TTTM Bắc Qua (revised) 11.04.2011 (new)." xfId="3243"/>
    <cellStyle name="T_cham trung bay ck 1 m.Bac milk co ke 2_GLV Men Nhom 2006_Bảng_tính_chỉ_số_giá đến quí 3.2011" xfId="3244"/>
    <cellStyle name="T_cham trung bay ck 1 m.Bac milk co ke 2_GLV Men Nhom 2006_Book2" xfId="3245"/>
    <cellStyle name="T_cham trung bay ck 1 m.Bac milk co ke 2_GLV Men Nhom 2006_file tính 105 láng hạ" xfId="3246"/>
    <cellStyle name="T_cham trung bay ck 1 m.Bac milk co ke 2_GLV Men Nhom 2006_thăng long ford 105 láng hạ" xfId="3247"/>
    <cellStyle name="T_cham trung bay ck 1 m.Bac milk co ke 2_Mau W.P 6 thang cuoi 2007" xfId="3248"/>
    <cellStyle name="T_cham trung bay ck 1 m.Bac milk co ke 2_Mau W.P 6 thang cuoi 2007_Bang tinh TTTM Bắc Qua (revised) 11.04.2011 (new)." xfId="3249"/>
    <cellStyle name="T_cham trung bay ck 1 m.Bac milk co ke 2_Mau W.P 6 thang cuoi 2007_Bảng_tính_chỉ_số_giá đến quí 3.2011" xfId="3250"/>
    <cellStyle name="T_cham trung bay ck 1 m.Bac milk co ke 2_Mau W.P 6 thang cuoi 2007_Book2" xfId="3251"/>
    <cellStyle name="T_cham trung bay ck 1 m.Bac milk co ke 2_Mau W.P 6 thang cuoi 2007_file tính 105 láng hạ" xfId="3252"/>
    <cellStyle name="T_cham trung bay ck 1 m.Bac milk co ke 2_Mau W.P 6 thang cuoi 2007_thăng long ford 105 láng hạ" xfId="3253"/>
    <cellStyle name="T_cham trung bay ck 1 m.Bac milk co ke 2_NXT 11 thang" xfId="3254"/>
    <cellStyle name="T_cham trung bay ck 1 m.Bac milk co ke 2_NXT 11 thang_Bang tinh TTTM Bắc Qua (revised) 11.04.2011 (new)." xfId="3255"/>
    <cellStyle name="T_cham trung bay ck 1 m.Bac milk co ke 2_NXT 11 thang_Bảng_tính_chỉ_số_giá đến quí 3.2011" xfId="3256"/>
    <cellStyle name="T_cham trung bay ck 1 m.Bac milk co ke 2_NXT 11 thang_Book2" xfId="3257"/>
    <cellStyle name="T_cham trung bay ck 1 m.Bac milk co ke 2_NXT 11 thang_file tính 105 láng hạ" xfId="3258"/>
    <cellStyle name="T_cham trung bay ck 1 m.Bac milk co ke 2_NXT 11 thang_thăng long ford 105 láng hạ" xfId="3259"/>
    <cellStyle name="T_cham trung bay ck 1 m.Bac milk co ke 2_thăng long ford 105 láng hạ" xfId="3260"/>
    <cellStyle name="T_cham trung bay yao smart milk ck 2 mien Bac" xfId="3261"/>
    <cellStyle name="T_cham trung bay yao smart milk ck 2 mien Bac_4 BCTC (QD15)" xfId="3262"/>
    <cellStyle name="T_cham trung bay yao smart milk ck 2 mien Bac_4 BCTC (QD15)_Bang tinh TTTM Bắc Qua (revised) 11.04.2011 (new)." xfId="3263"/>
    <cellStyle name="T_cham trung bay yao smart milk ck 2 mien Bac_4 BCTC (QD15)_Bảng_tính_chỉ_số_giá đến quí 3.2011" xfId="3264"/>
    <cellStyle name="T_cham trung bay yao smart milk ck 2 mien Bac_4 BCTC (QD15)_Book2" xfId="3265"/>
    <cellStyle name="T_cham trung bay yao smart milk ck 2 mien Bac_Bang tinh TTTM Bắc Qua (revised) 11.04.2011 (new)." xfId="3266"/>
    <cellStyle name="T_cham trung bay yao smart milk ck 2 mien Bac_Bảng_tính_chỉ_số_giá đến quí 3.2011" xfId="3267"/>
    <cellStyle name="T_cham trung bay yao smart milk ck 2 mien Bac_Baocao nam 2008 tom tat( da kiem toan)" xfId="3268"/>
    <cellStyle name="T_cham trung bay yao smart milk ck 2 mien Bac_Baocao nam 2008 tom tat( da kiem toan)_Bang tinh TTTM Bắc Qua (revised) 11.04.2011 (new)." xfId="3269"/>
    <cellStyle name="T_cham trung bay yao smart milk ck 2 mien Bac_Baocao nam 2008 tom tat( da kiem toan)_Bảng_tính_chỉ_số_giá đến quí 3.2011" xfId="3270"/>
    <cellStyle name="T_cham trung bay yao smart milk ck 2 mien Bac_Baocao nam 2008 tom tat( da kiem toan)_Book2" xfId="3271"/>
    <cellStyle name="T_cham trung bay yao smart milk ck 2 mien Bac_BCTC TONG HOP" xfId="3272"/>
    <cellStyle name="T_cham trung bay yao smart milk ck 2 mien Bac_BCTC TONG HOP_Bang tinh TTTM Bắc Qua (revised) 11.04.2011 (new)." xfId="3273"/>
    <cellStyle name="T_cham trung bay yao smart milk ck 2 mien Bac_BCTC TONG HOP_Bảng_tính_chỉ_số_giá đến quí 3.2011" xfId="3274"/>
    <cellStyle name="T_cham trung bay yao smart milk ck 2 mien Bac_BCTC TONG HOP_Book2" xfId="3275"/>
    <cellStyle name="T_cham trung bay yao smart milk ck 2 mien Bac_Book2" xfId="3276"/>
    <cellStyle name="T_cham trung bay yao smart milk ck 2 mien Bac_GLV Men Nhom 2006" xfId="3277"/>
    <cellStyle name="T_cham trung bay yao smart milk ck 2 mien Bac_GLV Men Nhom 2006_Bang tinh TTTM Bắc Qua (revised) 11.04.2011 (new)." xfId="3278"/>
    <cellStyle name="T_cham trung bay yao smart milk ck 2 mien Bac_GLV Men Nhom 2006_Bảng_tính_chỉ_số_giá đến quí 3.2011" xfId="3279"/>
    <cellStyle name="T_cham trung bay yao smart milk ck 2 mien Bac_GLV Men Nhom 2006_Book2" xfId="3280"/>
    <cellStyle name="T_cham trung bay yao smart milk ck 2 mien Bac_Mau W.P 6 thang cuoi 2007" xfId="3281"/>
    <cellStyle name="T_cham trung bay yao smart milk ck 2 mien Bac_Mau W.P 6 thang cuoi 2007_Bang tinh TTTM Bắc Qua (revised) 11.04.2011 (new)." xfId="3282"/>
    <cellStyle name="T_cham trung bay yao smart milk ck 2 mien Bac_Mau W.P 6 thang cuoi 2007_Bảng_tính_chỉ_số_giá đến quí 3.2011" xfId="3283"/>
    <cellStyle name="T_cham trung bay yao smart milk ck 2 mien Bac_Mau W.P 6 thang cuoi 2007_Book2" xfId="3284"/>
    <cellStyle name="T_cham trung bay yao smart milk ck 2 mien Bac_NXT 11 thang" xfId="3285"/>
    <cellStyle name="T_cham trung bay yao smart milk ck 2 mien Bac_NXT 11 thang_Bang tinh TTTM Bắc Qua (revised) 11.04.2011 (new)." xfId="3286"/>
    <cellStyle name="T_cham trung bay yao smart milk ck 2 mien Bac_NXT 11 thang_Bảng_tính_chỉ_số_giá đến quí 3.2011" xfId="3287"/>
    <cellStyle name="T_cham trung bay yao smart milk ck 2 mien Bac_NXT 11 thang_Book2" xfId="3288"/>
    <cellStyle name="T_chiet tinh don gia(yen)" xfId="3289"/>
    <cellStyle name="T_Cot thep san mai" xfId="3290"/>
    <cellStyle name="T_CPK" xfId="3291"/>
    <cellStyle name="T_CPK_Bang tinh TTTM Bắc Qua (revised) 11.04.2011 (new)." xfId="3292"/>
    <cellStyle name="T_CPK_Bảng_tính_chỉ_số_giá đến quí 3.2011" xfId="3293"/>
    <cellStyle name="T_CPK_Bảng_tính_chỉ_số_giá đến quí 3.2011_QSDĐ N&amp;G" xfId="3294"/>
    <cellStyle name="T_CPK_Book2" xfId="3295"/>
    <cellStyle name="T_CPK_Book2_QSDĐ N&amp;G" xfId="3296"/>
    <cellStyle name="T_CPK_file tính 105 láng hạ" xfId="3297"/>
    <cellStyle name="T_CPK_file tính 105 láng hạ_QSDĐ N&amp;G" xfId="3298"/>
    <cellStyle name="T_CPK_Thanh Son 15 09 2011" xfId="3299"/>
    <cellStyle name="T_Danh sach chua nop bcao trung bay CK 1 co ke tinh den 1-3-06" xfId="3300"/>
    <cellStyle name="T_danh sach chua nop bcao trung bay sua chua  tinh den 1-3-06" xfId="3301"/>
    <cellStyle name="T_danh sach chua nop bcao trung bay sua chua  tinh den 1-3-06_4 BCTC (QD15)" xfId="3302"/>
    <cellStyle name="T_danh sach chua nop bcao trung bay sua chua  tinh den 1-3-06_4 BCTC (QD15)_Bang tinh TTTM Bắc Qua (revised) 11.04.2011 (new)." xfId="3303"/>
    <cellStyle name="T_danh sach chua nop bcao trung bay sua chua  tinh den 1-3-06_4 BCTC (QD15)_Bảng_tính_chỉ_số_giá đến quí 3.2011" xfId="3304"/>
    <cellStyle name="T_danh sach chua nop bcao trung bay sua chua  tinh den 1-3-06_4 BCTC (QD15)_Book2" xfId="3305"/>
    <cellStyle name="T_danh sach chua nop bcao trung bay sua chua  tinh den 1-3-06_Bang tinh TTTM Bắc Qua (revised) 11.04.2011 (new)." xfId="3306"/>
    <cellStyle name="T_danh sach chua nop bcao trung bay sua chua  tinh den 1-3-06_Bảng_tính_chỉ_số_giá đến quí 3.2011" xfId="3307"/>
    <cellStyle name="T_danh sach chua nop bcao trung bay sua chua  tinh den 1-3-06_Baocao nam 2008 tom tat( da kiem toan)" xfId="3308"/>
    <cellStyle name="T_danh sach chua nop bcao trung bay sua chua  tinh den 1-3-06_Baocao nam 2008 tom tat( da kiem toan)_Bang tinh TTTM Bắc Qua (revised) 11.04.2011 (new)." xfId="3309"/>
    <cellStyle name="T_danh sach chua nop bcao trung bay sua chua  tinh den 1-3-06_Baocao nam 2008 tom tat( da kiem toan)_Bảng_tính_chỉ_số_giá đến quí 3.2011" xfId="3310"/>
    <cellStyle name="T_danh sach chua nop bcao trung bay sua chua  tinh den 1-3-06_Baocao nam 2008 tom tat( da kiem toan)_Book2" xfId="3311"/>
    <cellStyle name="T_danh sach chua nop bcao trung bay sua chua  tinh den 1-3-06_BCTC TONG HOP" xfId="3312"/>
    <cellStyle name="T_danh sach chua nop bcao trung bay sua chua  tinh den 1-3-06_BCTC TONG HOP_Bang tinh TTTM Bắc Qua (revised) 11.04.2011 (new)." xfId="3313"/>
    <cellStyle name="T_danh sach chua nop bcao trung bay sua chua  tinh den 1-3-06_BCTC TONG HOP_Bảng_tính_chỉ_số_giá đến quí 3.2011" xfId="3314"/>
    <cellStyle name="T_danh sach chua nop bcao trung bay sua chua  tinh den 1-3-06_BCTC TONG HOP_Book2" xfId="3315"/>
    <cellStyle name="T_danh sach chua nop bcao trung bay sua chua  tinh den 1-3-06_Book2" xfId="3316"/>
    <cellStyle name="T_danh sach chua nop bcao trung bay sua chua  tinh den 1-3-06_GLV Men Nhom 2006" xfId="3317"/>
    <cellStyle name="T_danh sach chua nop bcao trung bay sua chua  tinh den 1-3-06_GLV Men Nhom 2006_Bang tinh TTTM Bắc Qua (revised) 11.04.2011 (new)." xfId="3318"/>
    <cellStyle name="T_danh sach chua nop bcao trung bay sua chua  tinh den 1-3-06_GLV Men Nhom 2006_Bảng_tính_chỉ_số_giá đến quí 3.2011" xfId="3319"/>
    <cellStyle name="T_danh sach chua nop bcao trung bay sua chua  tinh den 1-3-06_GLV Men Nhom 2006_Book2" xfId="3320"/>
    <cellStyle name="T_danh sach chua nop bcao trung bay sua chua  tinh den 1-3-06_Mau W.P 6 thang cuoi 2007" xfId="3321"/>
    <cellStyle name="T_danh sach chua nop bcao trung bay sua chua  tinh den 1-3-06_Mau W.P 6 thang cuoi 2007_Bang tinh TTTM Bắc Qua (revised) 11.04.2011 (new)." xfId="3322"/>
    <cellStyle name="T_danh sach chua nop bcao trung bay sua chua  tinh den 1-3-06_Mau W.P 6 thang cuoi 2007_Bảng_tính_chỉ_số_giá đến quí 3.2011" xfId="3323"/>
    <cellStyle name="T_danh sach chua nop bcao trung bay sua chua  tinh den 1-3-06_Mau W.P 6 thang cuoi 2007_Book2" xfId="3324"/>
    <cellStyle name="T_danh sach chua nop bcao trung bay sua chua  tinh den 1-3-06_NXT 11 thang" xfId="3325"/>
    <cellStyle name="T_danh sach chua nop bcao trung bay sua chua  tinh den 1-3-06_NXT 11 thang_Bang tinh TTTM Bắc Qua (revised) 11.04.2011 (new)." xfId="3326"/>
    <cellStyle name="T_danh sach chua nop bcao trung bay sua chua  tinh den 1-3-06_NXT 11 thang_Bảng_tính_chỉ_số_giá đến quí 3.2011" xfId="3327"/>
    <cellStyle name="T_danh sach chua nop bcao trung bay sua chua  tinh den 1-3-06_NXT 11 thang_Book2" xfId="3328"/>
    <cellStyle name="T_Danh sach KH TB MilkYomilk Yao  Smart chu ky 2-Vinh Thang" xfId="3329"/>
    <cellStyle name="T_Danh sach KH TB MilkYomilk Yao  Smart chu ky 2-Vinh Thang_4 BCTC (QD15)" xfId="3330"/>
    <cellStyle name="T_Danh sach KH TB MilkYomilk Yao  Smart chu ky 2-Vinh Thang_4 BCTC (QD15)_Bang tinh TTTM Bắc Qua (revised) 11.04.2011 (new)." xfId="3331"/>
    <cellStyle name="T_Danh sach KH TB MilkYomilk Yao  Smart chu ky 2-Vinh Thang_4 BCTC (QD15)_Bảng_tính_chỉ_số_giá đến quí 3.2011" xfId="3332"/>
    <cellStyle name="T_Danh sach KH TB MilkYomilk Yao  Smart chu ky 2-Vinh Thang_4 BCTC (QD15)_Book2" xfId="3333"/>
    <cellStyle name="T_Danh sach KH TB MilkYomilk Yao  Smart chu ky 2-Vinh Thang_Bang tinh TTTM Bắc Qua (revised) 11.04.2011 (new)." xfId="3334"/>
    <cellStyle name="T_Danh sach KH TB MilkYomilk Yao  Smart chu ky 2-Vinh Thang_Bảng_tính_chỉ_số_giá đến quí 3.2011" xfId="3335"/>
    <cellStyle name="T_Danh sach KH TB MilkYomilk Yao  Smart chu ky 2-Vinh Thang_Baocao nam 2008 tom tat( da kiem toan)" xfId="3336"/>
    <cellStyle name="T_Danh sach KH TB MilkYomilk Yao  Smart chu ky 2-Vinh Thang_Baocao nam 2008 tom tat( da kiem toan)_Bang tinh TTTM Bắc Qua (revised) 11.04.2011 (new)." xfId="3337"/>
    <cellStyle name="T_Danh sach KH TB MilkYomilk Yao  Smart chu ky 2-Vinh Thang_Baocao nam 2008 tom tat( da kiem toan)_Bảng_tính_chỉ_số_giá đến quí 3.2011" xfId="3338"/>
    <cellStyle name="T_Danh sach KH TB MilkYomilk Yao  Smart chu ky 2-Vinh Thang_Baocao nam 2008 tom tat( da kiem toan)_Book2" xfId="3339"/>
    <cellStyle name="T_Danh sach KH TB MilkYomilk Yao  Smart chu ky 2-Vinh Thang_BCTC TONG HOP" xfId="3340"/>
    <cellStyle name="T_Danh sach KH TB MilkYomilk Yao  Smart chu ky 2-Vinh Thang_BCTC TONG HOP_Bang tinh TTTM Bắc Qua (revised) 11.04.2011 (new)." xfId="3341"/>
    <cellStyle name="T_Danh sach KH TB MilkYomilk Yao  Smart chu ky 2-Vinh Thang_BCTC TONG HOP_Bảng_tính_chỉ_số_giá đến quí 3.2011" xfId="3342"/>
    <cellStyle name="T_Danh sach KH TB MilkYomilk Yao  Smart chu ky 2-Vinh Thang_BCTC TONG HOP_Book2" xfId="3343"/>
    <cellStyle name="T_Danh sach KH TB MilkYomilk Yao  Smart chu ky 2-Vinh Thang_Book2" xfId="3344"/>
    <cellStyle name="T_Danh sach KH TB MilkYomilk Yao  Smart chu ky 2-Vinh Thang_GLV Men Nhom 2006" xfId="3345"/>
    <cellStyle name="T_Danh sach KH TB MilkYomilk Yao  Smart chu ky 2-Vinh Thang_GLV Men Nhom 2006_Bang tinh TTTM Bắc Qua (revised) 11.04.2011 (new)." xfId="3346"/>
    <cellStyle name="T_Danh sach KH TB MilkYomilk Yao  Smart chu ky 2-Vinh Thang_GLV Men Nhom 2006_Bảng_tính_chỉ_số_giá đến quí 3.2011" xfId="3347"/>
    <cellStyle name="T_Danh sach KH TB MilkYomilk Yao  Smart chu ky 2-Vinh Thang_GLV Men Nhom 2006_Book2" xfId="3348"/>
    <cellStyle name="T_Danh sach KH TB MilkYomilk Yao  Smart chu ky 2-Vinh Thang_Mau W.P 6 thang cuoi 2007" xfId="3349"/>
    <cellStyle name="T_Danh sach KH TB MilkYomilk Yao  Smart chu ky 2-Vinh Thang_Mau W.P 6 thang cuoi 2007_Bang tinh TTTM Bắc Qua (revised) 11.04.2011 (new)." xfId="3350"/>
    <cellStyle name="T_Danh sach KH TB MilkYomilk Yao  Smart chu ky 2-Vinh Thang_Mau W.P 6 thang cuoi 2007_Bảng_tính_chỉ_số_giá đến quí 3.2011" xfId="3351"/>
    <cellStyle name="T_Danh sach KH TB MilkYomilk Yao  Smart chu ky 2-Vinh Thang_Mau W.P 6 thang cuoi 2007_Book2" xfId="3352"/>
    <cellStyle name="T_Danh sach KH TB MilkYomilk Yao  Smart chu ky 2-Vinh Thang_NXT 11 thang" xfId="3353"/>
    <cellStyle name="T_Danh sach KH TB MilkYomilk Yao  Smart chu ky 2-Vinh Thang_NXT 11 thang_Bang tinh TTTM Bắc Qua (revised) 11.04.2011 (new)." xfId="3354"/>
    <cellStyle name="T_Danh sach KH TB MilkYomilk Yao  Smart chu ky 2-Vinh Thang_NXT 11 thang_Bảng_tính_chỉ_số_giá đến quí 3.2011" xfId="3355"/>
    <cellStyle name="T_Danh sach KH TB MilkYomilk Yao  Smart chu ky 2-Vinh Thang_NXT 11 thang_Book2" xfId="3356"/>
    <cellStyle name="T_Danh sach KH trung bay MilkYomilk co ke chu ky 2-Vinh Thang" xfId="3357"/>
    <cellStyle name="T_Danh sach KH trung bay MilkYomilk co ke chu ky 2-Vinh Thang_4 BCTC (QD15)" xfId="3358"/>
    <cellStyle name="T_Danh sach KH trung bay MilkYomilk co ke chu ky 2-Vinh Thang_4 BCTC (QD15)_Bang tinh TTTM Bắc Qua (revised) 11.04.2011 (new)." xfId="3359"/>
    <cellStyle name="T_Danh sach KH trung bay MilkYomilk co ke chu ky 2-Vinh Thang_4 BCTC (QD15)_Bảng_tính_chỉ_số_giá đến quí 3.2011" xfId="3360"/>
    <cellStyle name="T_Danh sach KH trung bay MilkYomilk co ke chu ky 2-Vinh Thang_4 BCTC (QD15)_Book2" xfId="3361"/>
    <cellStyle name="T_Danh sach KH trung bay MilkYomilk co ke chu ky 2-Vinh Thang_Bang tinh TTTM Bắc Qua (revised) 11.04.2011 (new)." xfId="3362"/>
    <cellStyle name="T_Danh sach KH trung bay MilkYomilk co ke chu ky 2-Vinh Thang_Bảng_tính_chỉ_số_giá đến quí 3.2011" xfId="3363"/>
    <cellStyle name="T_Danh sach KH trung bay MilkYomilk co ke chu ky 2-Vinh Thang_Baocao nam 2008 tom tat( da kiem toan)" xfId="3364"/>
    <cellStyle name="T_Danh sach KH trung bay MilkYomilk co ke chu ky 2-Vinh Thang_Baocao nam 2008 tom tat( da kiem toan)_Bang tinh TTTM Bắc Qua (revised) 11.04.2011 (new)." xfId="3365"/>
    <cellStyle name="T_Danh sach KH trung bay MilkYomilk co ke chu ky 2-Vinh Thang_Baocao nam 2008 tom tat( da kiem toan)_Bảng_tính_chỉ_số_giá đến quí 3.2011" xfId="3366"/>
    <cellStyle name="T_Danh sach KH trung bay MilkYomilk co ke chu ky 2-Vinh Thang_Baocao nam 2008 tom tat( da kiem toan)_Book2" xfId="3367"/>
    <cellStyle name="T_Danh sach KH trung bay MilkYomilk co ke chu ky 2-Vinh Thang_BCTC TONG HOP" xfId="3368"/>
    <cellStyle name="T_Danh sach KH trung bay MilkYomilk co ke chu ky 2-Vinh Thang_BCTC TONG HOP_Bang tinh TTTM Bắc Qua (revised) 11.04.2011 (new)." xfId="3369"/>
    <cellStyle name="T_Danh sach KH trung bay MilkYomilk co ke chu ky 2-Vinh Thang_BCTC TONG HOP_Bảng_tính_chỉ_số_giá đến quí 3.2011" xfId="3370"/>
    <cellStyle name="T_Danh sach KH trung bay MilkYomilk co ke chu ky 2-Vinh Thang_BCTC TONG HOP_Book2" xfId="3371"/>
    <cellStyle name="T_Danh sach KH trung bay MilkYomilk co ke chu ky 2-Vinh Thang_Book2" xfId="3372"/>
    <cellStyle name="T_Danh sach KH trung bay MilkYomilk co ke chu ky 2-Vinh Thang_GLV Men Nhom 2006" xfId="3373"/>
    <cellStyle name="T_Danh sach KH trung bay MilkYomilk co ke chu ky 2-Vinh Thang_GLV Men Nhom 2006_Bang tinh TTTM Bắc Qua (revised) 11.04.2011 (new)." xfId="3374"/>
    <cellStyle name="T_Danh sach KH trung bay MilkYomilk co ke chu ky 2-Vinh Thang_GLV Men Nhom 2006_Bảng_tính_chỉ_số_giá đến quí 3.2011" xfId="3375"/>
    <cellStyle name="T_Danh sach KH trung bay MilkYomilk co ke chu ky 2-Vinh Thang_GLV Men Nhom 2006_Book2" xfId="3376"/>
    <cellStyle name="T_Danh sach KH trung bay MilkYomilk co ke chu ky 2-Vinh Thang_Mau W.P 6 thang cuoi 2007" xfId="3377"/>
    <cellStyle name="T_Danh sach KH trung bay MilkYomilk co ke chu ky 2-Vinh Thang_Mau W.P 6 thang cuoi 2007_Bang tinh TTTM Bắc Qua (revised) 11.04.2011 (new)." xfId="3378"/>
    <cellStyle name="T_Danh sach KH trung bay MilkYomilk co ke chu ky 2-Vinh Thang_Mau W.P 6 thang cuoi 2007_Bảng_tính_chỉ_số_giá đến quí 3.2011" xfId="3379"/>
    <cellStyle name="T_Danh sach KH trung bay MilkYomilk co ke chu ky 2-Vinh Thang_Mau W.P 6 thang cuoi 2007_Book2" xfId="3380"/>
    <cellStyle name="T_Danh sach KH trung bay MilkYomilk co ke chu ky 2-Vinh Thang_NXT 11 thang" xfId="3381"/>
    <cellStyle name="T_Danh sach KH trung bay MilkYomilk co ke chu ky 2-Vinh Thang_NXT 11 thang_Bang tinh TTTM Bắc Qua (revised) 11.04.2011 (new)." xfId="3382"/>
    <cellStyle name="T_Danh sach KH trung bay MilkYomilk co ke chu ky 2-Vinh Thang_NXT 11 thang_Bảng_tính_chỉ_số_giá đến quí 3.2011" xfId="3383"/>
    <cellStyle name="T_Danh sach KH trung bay MilkYomilk co ke chu ky 2-Vinh Thang_NXT 11 thang_Book2" xfId="3384"/>
    <cellStyle name="T_Dệt 19.5" xfId="3385"/>
    <cellStyle name="T_dien kt lai" xfId="3386"/>
    <cellStyle name="T_dien kt lai 2" xfId="3387"/>
    <cellStyle name="T_dien kt lai_Du an Cau Tien (PA _ De xuất tính thêm doanh thu tầng hầm vào Dự án không tính thêm chi phí)" xfId="3388"/>
    <cellStyle name="T_dien kt lai_Du an Cau Tien (PA _ De xuất tính thêm doanh thu tầng hầm vào Dự án không tính thêm chi phí) 2" xfId="3389"/>
    <cellStyle name="T_dien kt lai_Du an Cau Tien (PA _ De xuất tính thêm doanh thu tầng hầm vào Dự án không tính thêm chi phí)_PL 87 Linh Nam SDT moi" xfId="3390"/>
    <cellStyle name="T_dien kt lai_Du an Cau Tien (Phuong an tien dat chua gom 430m2 dat tang ham)" xfId="3391"/>
    <cellStyle name="T_dien kt lai_Du an Cau Tien (Phuong an tien dat chua gom 430m2 dat tang ham) 2" xfId="3392"/>
    <cellStyle name="T_dien kt lai_Du an Cau Tien (Phuong an tien dat chua gom 430m2 dat tang ham)_Bao cao - Cty DT XD TXuan _ Chuyen Vien _ CSG 2010" xfId="3393"/>
    <cellStyle name="T_dien kt lai_Du an Cau Tien (Phuong an tien dat chua gom 430m2 dat tang ham)_Dien tich san (Thong ke)" xfId="3394"/>
    <cellStyle name="T_dien kt lai_Du an Cau Tien (Phuong an tien dat chua gom 430m2 dat tang ham)_PA _Fafilm_Gui (TT04)_05.10.2010" xfId="3395"/>
    <cellStyle name="T_dien kt lai_Du an Cau Tien (Phuong an tien dat chua gom 430m2 dat tang ham)_PA _Fafilm_Gui (TT04)_05.10.2010 2" xfId="3396"/>
    <cellStyle name="T_dien kt lai_Du an Cau Tien (Phuong an tien dat chua gom 430m2 dat tang ham)_PA _Fafilm_Gui (TT04)_05.10.2010_Bao cao - Cty DT XD TXuan _ Chuyen Vien _ CSG 2010" xfId="3397"/>
    <cellStyle name="T_dien kt lai_Du an Cau Tien (Phuong an tien dat chua gom 430m2 dat tang ham)_PA _Fafilm_Gui (TT04)_05.10.2010_Bao_cao_74 Ng Trai - DT QH _ LD Chot" xfId="3398"/>
    <cellStyle name="T_dien kt lai_Du an Cau Tien (Phuong an tien dat chua gom 430m2 dat tang ham)_PA _Fafilm_Gui (TT04)_05.10.2010_PL - Invest _ 609 Truong Dinh _ Gui 3" xfId="3399"/>
    <cellStyle name="T_dien kt lai_Du an Cau Tien (Phuong an tien dat chua gom 430m2 dat tang ham)_PA _Fafilm_Gui (TT04)_05.10.2010_PL - Invest _ 609 Truong Dinh _ PA C VIEN" xfId="3400"/>
    <cellStyle name="T_dien kt lai_Du an Cau Tien (Phuong an tien dat chua gom 430m2 dat tang ham)_PA _Fafilm_Gui (TT04)_05.10.2010_PL 87 Linh Nam SDT moi" xfId="3401"/>
    <cellStyle name="T_dien kt lai_Du an Cau Tien (Phuong an tien dat chua gom 430m2 dat tang ham)_PA _Fafilm_Gui (TT04)_05.10.2010_PL_Coma6_Dai_ Chuyen Vien - ngay 04.01.2011" xfId="3402"/>
    <cellStyle name="T_dien kt lai_Du an Cau Tien (Phuong an tien dat chua gom 430m2 dat tang ham)_PA _Fafilm_Gui (TT04)_05.10.2010_PL-Hapro _ PA Tinh" xfId="3403"/>
    <cellStyle name="T_dien kt lai_Du an Cau Tien (Phuong an tien dat chua gom 430m2 dat tang ham)_PA _Fafilm_Gui (TT04)_05.10.2010_PL-Hapro _ PA Tinh 2" xfId="3404"/>
    <cellStyle name="T_dien kt lai_Du an Cau Tien (Phuong an tien dat chua gom 430m2 dat tang ham)_PA _Fafilm_Gui (TT04)_05.10.2010_PL-Hapro _ PA Tinh_PL 87 Linh Nam SDT moi" xfId="3405"/>
    <cellStyle name="T_dien kt lai_Du an Cau Tien (Phuong an tien dat chua gom 430m2 dat tang ham)_PA _Fafilm_Gui (TT04)_05.10.2010_Viglacera - Nang tang _ Chi so gia moi (3 Qui nam 2010)" xfId="3406"/>
    <cellStyle name="T_dien kt lai_Du an Cau Tien (Phuong an tien dat chua gom 430m2 dat tang ham)_PA _Fafilm_Gui (TT04)_05.10.2010_Viglacera - Nang tang _ Chi so gia moi (3 Qui nam 2010) 2" xfId="3407"/>
    <cellStyle name="T_dien kt lai_Du an Cau Tien (Phuong an tien dat chua gom 430m2 dat tang ham)_PA _Fafilm_Gui (TT04)_05.10.2010_Viglacera - Nang tang _ Chi so gia moi (3 Qui nam 2010)_PL 87 Linh Nam SDT moi" xfId="3408"/>
    <cellStyle name="T_dien kt lai_Du an Cau Tien (Phuong an tien dat chua gom 430m2 dat tang ham)_PL 87 Linh Nam SDT moi" xfId="3409"/>
    <cellStyle name="T_dien kt lai_Du an Cau Tien (Phuong an tien dat chua gom 430m2 dat tang ham)_PL-CoBi_ 0.10.2010 (Tinh TT 10.2010)" xfId="3410"/>
    <cellStyle name="T_dien kt lai_Du an Cau Tien (Phuong an tien dat chua gom 430m2 dat tang ham)_PL-CoBi_ 07.10.2010 (Tinh TT 10.2010) _ Chuyen Vien" xfId="3411"/>
    <cellStyle name="T_dien kt lai_Du an Cau Tien (Phuong an tien dat chua gom 430m2 dat tang ham)_PL-CoBi_ Lanh Dao Chot" xfId="3412"/>
    <cellStyle name="T_dien kt lai_Du an Cau Tien (Phuong an tien dat chua gom 430m2 dat tang ham)_PL-CoBi_ Phuong an Chuyen Vien" xfId="3413"/>
    <cellStyle name="T_dien kt lai_Du an Cau Tien (Phuong an tien dat chua gom 430m2 dat tang ham)_PL-Hapro _ PA Tinh" xfId="3414"/>
    <cellStyle name="T_dien kt lai_Du an Cau Tien (Phuong an tien dat chua gom 430m2 dat tang ham)_Viglacera - Nang tang _ Chi so gia moi (3 Qui nam 2010)" xfId="3415"/>
    <cellStyle name="T_dien kt lai_Du an Cau Tien (Phuong an tien dat chua gom 430m2 dat tang ham)_Viglacera - Nang tang _ Chi so gia moi (3 Qui nam 2010) 2" xfId="3416"/>
    <cellStyle name="T_dien kt lai_Du an Cau Tien (Phuong an tien dat chua gom 430m2 dat tang ham)_Viglacera - Nang tang _ Chi so gia moi (3 Qui nam 2010)_PL 87 Linh Nam SDT moi" xfId="3417"/>
    <cellStyle name="T_dien kt lai_PA _Fafilm_Gui (TT04)_05.10.2010" xfId="3418"/>
    <cellStyle name="T_dien kt lai_PA _Fafilm_Gui (TT04)_05.10.2010 2" xfId="3419"/>
    <cellStyle name="T_dien kt lai_PA _Fafilm_Gui (TT04)_05.10.2010_PL 87 Linh Nam SDT moi" xfId="3420"/>
    <cellStyle name="T_dien kt lai_PL 87 Linh Nam SDT moi" xfId="3421"/>
    <cellStyle name="T_dien kt lai_PL-CoBi_ 0.10.2010 (Tinh TT 10.2010)" xfId="3422"/>
    <cellStyle name="T_dien kt lai_PL-CoBi_ 07.10.2010 (Tinh TT 10.2010) _ Chuyen Vien" xfId="3423"/>
    <cellStyle name="T_dien kt lai_PL-CoBi_ Lanh Dao Chot" xfId="3424"/>
    <cellStyle name="T_dien kt lai_PL-CoBi_ Phuong an Chuyen Vien" xfId="3425"/>
    <cellStyle name="T_dien kt lai_PL-Hapro _ PA Tinh" xfId="3426"/>
    <cellStyle name="T_dien kt lai_Viglacera - Nang tang _ Chi so gia moi (3 Qui nam 2010)" xfId="3427"/>
    <cellStyle name="T_dien kt lai_Viglacera - Nang tang _ Chi so gia moi (3 Qui nam 2010) 2" xfId="3428"/>
    <cellStyle name="T_dien kt lai_Viglacera - Nang tang _ Chi so gia moi (3 Qui nam 2010)_PL 87 Linh Nam SDT moi" xfId="3429"/>
    <cellStyle name="T_Dieu chinh cuoc hop C.Vien" xfId="3430"/>
    <cellStyle name="T_Dieu chinh cuoc hop C.Vien_25TM_pacv" xfId="3431"/>
    <cellStyle name="T_Dieu chinh cuoc hop C.Vien_25TM_pacv_PL-CoBi_ 0.10.2010 (Tinh TT 10.2010)" xfId="3432"/>
    <cellStyle name="T_Dieu chinh cuoc hop C.Vien_25TM_pacv_PL-CoBi_ 0.10.2010 (Tinh TT 10.2010) 2" xfId="3433"/>
    <cellStyle name="T_Dieu chinh cuoc hop C.Vien_25TM_pacv_PL-CoBi_ 0.10.2010 (Tinh TT 10.2010)_PL 87 Linh Nam SDT moi" xfId="3434"/>
    <cellStyle name="T_Dieu chinh cuoc hop C.Vien_25TM_pacv_PL-CoBi_ 07.10.2010 (Tinh TT 10.2010) _ Chuyen Vien" xfId="3435"/>
    <cellStyle name="T_Dieu chinh cuoc hop C.Vien_25TM_pacv_PL-CoBi_ Lanh Dao Chot" xfId="3436"/>
    <cellStyle name="T_Dieu chinh cuoc hop C.Vien_25TM_pacv_PL-CoBi_ Phuong an Chuyen Vien" xfId="3437"/>
    <cellStyle name="T_Dieu chinh cuoc hop C.Vien_25TM_pacv_PL-Hapro _ PA Tinh" xfId="3438"/>
    <cellStyle name="T_Dieu chinh cuoc hop C.Vien_25TM_pacv_PL-Hapro _ PA Tinh 2" xfId="3439"/>
    <cellStyle name="T_Dieu chinh cuoc hop C.Vien_25TM_pacv_PL-Hapro _ PA Tinh_PL 87 Linh Nam SDT moi" xfId="3440"/>
    <cellStyle name="T_Dieu chinh cuoc hop C.Vien_25TM_pacv_Viglacera - Nang tang _ Chi so gia moi (3 Qui nam 2010)" xfId="3441"/>
    <cellStyle name="T_Dieu chinh cuoc hop C.Vien_Du an Cau Tien (PA _ De xuất tính thêm doanh thu tầng hầm vào Dự án không tính thêm chi phí)" xfId="3442"/>
    <cellStyle name="T_Dieu chinh cuoc hop C.Vien_Du an Cau Tien (Phuong an tien dat chua gom 430m2 dat tang ham)" xfId="3443"/>
    <cellStyle name="T_Dieu chinh cuoc hop C.Vien_Du an Cau Tien (Phuong an tien dat chua gom 430m2 dat tang ham)_Bao cao - Cty DT XD TXuan _ Chuyen Vien _ CSG 2010" xfId="3444"/>
    <cellStyle name="T_Dieu chinh cuoc hop C.Vien_Du an Cau Tien (Phuong an tien dat chua gom 430m2 dat tang ham)_Dien tich san (Thong ke)" xfId="3445"/>
    <cellStyle name="T_Dieu chinh cuoc hop C.Vien_Du an Cau Tien (Phuong an tien dat chua gom 430m2 dat tang ham)_PA _Fafilm_Gui (TT04)_05.10.2010" xfId="3446"/>
    <cellStyle name="T_Dieu chinh cuoc hop C.Vien_Du an Cau Tien (Phuong an tien dat chua gom 430m2 dat tang ham)_PA _Fafilm_Gui (TT04)_05.10.2010_Bao cao - Cty DT XD TXuan _ Chuyen Vien _ CSG 2010" xfId="3447"/>
    <cellStyle name="T_Dieu chinh cuoc hop C.Vien_Du an Cau Tien (Phuong an tien dat chua gom 430m2 dat tang ham)_PA _Fafilm_Gui (TT04)_05.10.2010_Bao_cao_74 Ng Trai - DT QH _ LD Chot" xfId="3448"/>
    <cellStyle name="T_Dieu chinh cuoc hop C.Vien_Du an Cau Tien (Phuong an tien dat chua gom 430m2 dat tang ham)_PA _Fafilm_Gui (TT04)_05.10.2010_PL - Invest _ 609 Truong Dinh _ Gui 3" xfId="3449"/>
    <cellStyle name="T_Dieu chinh cuoc hop C.Vien_Du an Cau Tien (Phuong an tien dat chua gom 430m2 dat tang ham)_PA _Fafilm_Gui (TT04)_05.10.2010_PL - Invest _ 609 Truong Dinh _ PA C VIEN" xfId="3450"/>
    <cellStyle name="T_Dieu chinh cuoc hop C.Vien_Du an Cau Tien (Phuong an tien dat chua gom 430m2 dat tang ham)_PA _Fafilm_Gui (TT04)_05.10.2010_PL_Coma6_Dai_ Chuyen Vien - ngay 04.01.2011" xfId="3451"/>
    <cellStyle name="T_Dieu chinh cuoc hop C.Vien_Du an Cau Tien (Phuong an tien dat chua gom 430m2 dat tang ham)_PA _Fafilm_Gui (TT04)_05.10.2010_PL-Hapro _ PA Tinh" xfId="3452"/>
    <cellStyle name="T_Dieu chinh cuoc hop C.Vien_Du an Cau Tien (Phuong an tien dat chua gom 430m2 dat tang ham)_PA _Fafilm_Gui (TT04)_05.10.2010_Viglacera - Nang tang _ Chi so gia moi (3 Qui nam 2010)" xfId="3453"/>
    <cellStyle name="T_Dieu chinh cuoc hop C.Vien_Du an Cau Tien (Phuong an tien dat chua gom 430m2 dat tang ham)_PL-CoBi_ 0.10.2010 (Tinh TT 10.2010)" xfId="3454"/>
    <cellStyle name="T_Dieu chinh cuoc hop C.Vien_Du an Cau Tien (Phuong an tien dat chua gom 430m2 dat tang ham)_PL-CoBi_ 0.10.2010 (Tinh TT 10.2010) 2" xfId="3455"/>
    <cellStyle name="T_Dieu chinh cuoc hop C.Vien_Du an Cau Tien (Phuong an tien dat chua gom 430m2 dat tang ham)_PL-CoBi_ 0.10.2010 (Tinh TT 10.2010)_PL 87 Linh Nam SDT moi" xfId="3456"/>
    <cellStyle name="T_Dieu chinh cuoc hop C.Vien_Du an Cau Tien (Phuong an tien dat chua gom 430m2 dat tang ham)_PL-CoBi_ 07.10.2010 (Tinh TT 10.2010) _ Chuyen Vien" xfId="3457"/>
    <cellStyle name="T_Dieu chinh cuoc hop C.Vien_Du an Cau Tien (Phuong an tien dat chua gom 430m2 dat tang ham)_PL-CoBi_ Lanh Dao Chot" xfId="3458"/>
    <cellStyle name="T_Dieu chinh cuoc hop C.Vien_Du an Cau Tien (Phuong an tien dat chua gom 430m2 dat tang ham)_PL-CoBi_ Phuong an Chuyen Vien" xfId="3459"/>
    <cellStyle name="T_Dieu chinh cuoc hop C.Vien_Du an Cau Tien (Phuong an tien dat chua gom 430m2 dat tang ham)_PL-Hapro _ PA Tinh" xfId="3460"/>
    <cellStyle name="T_Dieu chinh cuoc hop C.Vien_Du an Cau Tien (Phuong an tien dat chua gom 430m2 dat tang ham)_PL-Hapro _ PA Tinh 2" xfId="3461"/>
    <cellStyle name="T_Dieu chinh cuoc hop C.Vien_Du an Cau Tien (Phuong an tien dat chua gom 430m2 dat tang ham)_PL-Hapro _ PA Tinh_PL 87 Linh Nam SDT moi" xfId="3462"/>
    <cellStyle name="T_Dieu chinh cuoc hop C.Vien_Du an Cau Tien (Phuong an tien dat chua gom 430m2 dat tang ham)_Viglacera - Nang tang _ Chi so gia moi (3 Qui nam 2010)" xfId="3463"/>
    <cellStyle name="T_Dieu chinh cuoc hop C.Vien_PA _Fafilm_Gui (TT04)_05.10.2010" xfId="3464"/>
    <cellStyle name="T_Dieu chinh cuoc hop C.Vien_PL_-_Hongkong_Tower___Gui" xfId="3465"/>
    <cellStyle name="T_Dieu chinh cuoc hop C.Vien_PL_-_Hongkong_Tower___Gui_PL-CoBi_ 0.10.2010 (Tinh TT 10.2010)" xfId="3466"/>
    <cellStyle name="T_Dieu chinh cuoc hop C.Vien_PL_-_Hongkong_Tower___Gui_PL-CoBi_ 0.10.2010 (Tinh TT 10.2010) 2" xfId="3467"/>
    <cellStyle name="T_Dieu chinh cuoc hop C.Vien_PL_-_Hongkong_Tower___Gui_PL-CoBi_ 0.10.2010 (Tinh TT 10.2010)_PL 87 Linh Nam SDT moi" xfId="3468"/>
    <cellStyle name="T_Dieu chinh cuoc hop C.Vien_PL_-_Hongkong_Tower___Gui_PL-CoBi_ 07.10.2010 (Tinh TT 10.2010) _ Chuyen Vien" xfId="3469"/>
    <cellStyle name="T_Dieu chinh cuoc hop C.Vien_PL_-_Hongkong_Tower___Gui_PL-CoBi_ Lanh Dao Chot" xfId="3470"/>
    <cellStyle name="T_Dieu chinh cuoc hop C.Vien_PL_-_Hongkong_Tower___Gui_PL-CoBi_ Phuong an Chuyen Vien" xfId="3471"/>
    <cellStyle name="T_Dieu chinh cuoc hop C.Vien_PL_-_Hongkong_Tower___Gui_PL-Hapro _ PA Tinh" xfId="3472"/>
    <cellStyle name="T_Dieu chinh cuoc hop C.Vien_PL_-_Hongkong_Tower___Gui_PL-Hapro _ PA Tinh 2" xfId="3473"/>
    <cellStyle name="T_Dieu chinh cuoc hop C.Vien_PL_-_Hongkong_Tower___Gui_PL-Hapro _ PA Tinh_PL 87 Linh Nam SDT moi" xfId="3474"/>
    <cellStyle name="T_Dieu chinh cuoc hop C.Vien_PL_-_Hongkong_Tower___Gui_Viglacera - Nang tang _ Chi so gia moi (3 Qui nam 2010)" xfId="3475"/>
    <cellStyle name="T_Dieu chinh cuoc hop C.Vien_PL-CoBi_ 0.10.2010 (Tinh TT 10.2010)" xfId="3476"/>
    <cellStyle name="T_Dieu chinh cuoc hop C.Vien_PL-CoBi_ 0.10.2010 (Tinh TT 10.2010) 2" xfId="3477"/>
    <cellStyle name="T_Dieu chinh cuoc hop C.Vien_PL-CoBi_ 0.10.2010 (Tinh TT 10.2010)_PL 87 Linh Nam SDT moi" xfId="3478"/>
    <cellStyle name="T_Dieu chinh cuoc hop C.Vien_PL-CoBi_ 07.10.2010 (Tinh TT 10.2010) _ Chuyen Vien" xfId="3479"/>
    <cellStyle name="T_Dieu chinh cuoc hop C.Vien_PL-CoBi_ Lanh Dao Chot" xfId="3480"/>
    <cellStyle name="T_Dieu chinh cuoc hop C.Vien_PL-CoBi_ Phuong an Chuyen Vien" xfId="3481"/>
    <cellStyle name="T_Dieu chinh cuoc hop C.Vien_PL-Hapro _ PA Tinh" xfId="3482"/>
    <cellStyle name="T_Dieu chinh cuoc hop C.Vien_PL-Hapro _ PA Tinh 2" xfId="3483"/>
    <cellStyle name="T_Dieu chinh cuoc hop C.Vien_PL-Hapro _ PA Tinh_PL 87 Linh Nam SDT moi" xfId="3484"/>
    <cellStyle name="T_Dieu chinh cuoc hop C.Vien_TaThanhOai_truotgia_25_8" xfId="3485"/>
    <cellStyle name="T_Dieu chinh cuoc hop C.Vien_TaThanhOai_truotgia_25_8 2" xfId="3486"/>
    <cellStyle name="T_Dieu chinh cuoc hop C.Vien_TaThanhOai_truotgia_25_8_PL 87 Linh Nam SDT moi" xfId="3487"/>
    <cellStyle name="T_Dieu chinh cuoc hop C.Vien_TaThanhOai_truotgia_26_8_ld" xfId="3488"/>
    <cellStyle name="T_Dieu chinh cuoc hop C.Vien_TaThanhOai_truotgia_26_8_ld 2" xfId="3489"/>
    <cellStyle name="T_Dieu chinh cuoc hop C.Vien_TaThanhOai_truotgia_26_8_ld_PL 87 Linh Nam SDT moi" xfId="3490"/>
    <cellStyle name="T_Dieu chinh cuoc hop C.Vien_Viglacera - Nang tang _ Chi so gia moi (3 Qui nam 2010)" xfId="3491"/>
    <cellStyle name="T_DON GIA NHAN CONG THEO ND 205" xfId="3492"/>
    <cellStyle name="T_Dot_3" xfId="3493"/>
    <cellStyle name="T_DSACH MILK YO MILK CK 2 M.BAC" xfId="3494"/>
    <cellStyle name="T_DSACH MILK YO MILK CK 2 M.BAC_4 BCTC (QD15)" xfId="3495"/>
    <cellStyle name="T_DSACH MILK YO MILK CK 2 M.BAC_4 BCTC (QD15)_Bang tinh TTTM Bắc Qua (revised) 11.04.2011 (new)." xfId="3496"/>
    <cellStyle name="T_DSACH MILK YO MILK CK 2 M.BAC_4 BCTC (QD15)_Bảng_tính_chỉ_số_giá đến quí 3.2011" xfId="3497"/>
    <cellStyle name="T_DSACH MILK YO MILK CK 2 M.BAC_4 BCTC (QD15)_Book2" xfId="3498"/>
    <cellStyle name="T_DSACH MILK YO MILK CK 2 M.BAC_4 BCTC (QD15)_file tính 105 láng hạ" xfId="3499"/>
    <cellStyle name="T_DSACH MILK YO MILK CK 2 M.BAC_4 BCTC (QD15)_thăng long ford 105 láng hạ" xfId="3500"/>
    <cellStyle name="T_DSACH MILK YO MILK CK 2 M.BAC_Bang tinh TTTM Bắc Qua (revised) 11.04.2011 (new)." xfId="3501"/>
    <cellStyle name="T_DSACH MILK YO MILK CK 2 M.BAC_Bảng_tính_chỉ_số_giá đến quí 3.2011" xfId="3502"/>
    <cellStyle name="T_DSACH MILK YO MILK CK 2 M.BAC_Baocao nam 2008 tom tat( da kiem toan)" xfId="3503"/>
    <cellStyle name="T_DSACH MILK YO MILK CK 2 M.BAC_Baocao nam 2008 tom tat( da kiem toan)_Bang tinh TTTM Bắc Qua (revised) 11.04.2011 (new)." xfId="3504"/>
    <cellStyle name="T_DSACH MILK YO MILK CK 2 M.BAC_Baocao nam 2008 tom tat( da kiem toan)_Bảng_tính_chỉ_số_giá đến quí 3.2011" xfId="3505"/>
    <cellStyle name="T_DSACH MILK YO MILK CK 2 M.BAC_Baocao nam 2008 tom tat( da kiem toan)_Book2" xfId="3506"/>
    <cellStyle name="T_DSACH MILK YO MILK CK 2 M.BAC_Baocao nam 2008 tom tat( da kiem toan)_file tính 105 láng hạ" xfId="3507"/>
    <cellStyle name="T_DSACH MILK YO MILK CK 2 M.BAC_Baocao nam 2008 tom tat( da kiem toan)_thăng long ford 105 láng hạ" xfId="3508"/>
    <cellStyle name="T_DSACH MILK YO MILK CK 2 M.BAC_BCTC TONG HOP" xfId="3509"/>
    <cellStyle name="T_DSACH MILK YO MILK CK 2 M.BAC_BCTC TONG HOP_Bang tinh TTTM Bắc Qua (revised) 11.04.2011 (new)." xfId="3510"/>
    <cellStyle name="T_DSACH MILK YO MILK CK 2 M.BAC_BCTC TONG HOP_Bảng_tính_chỉ_số_giá đến quí 3.2011" xfId="3511"/>
    <cellStyle name="T_DSACH MILK YO MILK CK 2 M.BAC_BCTC TONG HOP_Book2" xfId="3512"/>
    <cellStyle name="T_DSACH MILK YO MILK CK 2 M.BAC_BCTC TONG HOP_file tính 105 láng hạ" xfId="3513"/>
    <cellStyle name="T_DSACH MILK YO MILK CK 2 M.BAC_BCTC TONG HOP_thăng long ford 105 láng hạ" xfId="3514"/>
    <cellStyle name="T_DSACH MILK YO MILK CK 2 M.BAC_Book2" xfId="3515"/>
    <cellStyle name="T_DSACH MILK YO MILK CK 2 M.BAC_file tính 105 láng hạ" xfId="3516"/>
    <cellStyle name="T_DSACH MILK YO MILK CK 2 M.BAC_GLV Men Nhom 2006" xfId="3517"/>
    <cellStyle name="T_DSACH MILK YO MILK CK 2 M.BAC_GLV Men Nhom 2006_Bang tinh TTTM Bắc Qua (revised) 11.04.2011 (new)." xfId="3518"/>
    <cellStyle name="T_DSACH MILK YO MILK CK 2 M.BAC_GLV Men Nhom 2006_Bảng_tính_chỉ_số_giá đến quí 3.2011" xfId="3519"/>
    <cellStyle name="T_DSACH MILK YO MILK CK 2 M.BAC_GLV Men Nhom 2006_Book2" xfId="3520"/>
    <cellStyle name="T_DSACH MILK YO MILK CK 2 M.BAC_GLV Men Nhom 2006_file tính 105 láng hạ" xfId="3521"/>
    <cellStyle name="T_DSACH MILK YO MILK CK 2 M.BAC_GLV Men Nhom 2006_thăng long ford 105 láng hạ" xfId="3522"/>
    <cellStyle name="T_DSACH MILK YO MILK CK 2 M.BAC_Mau W.P 6 thang cuoi 2007" xfId="3523"/>
    <cellStyle name="T_DSACH MILK YO MILK CK 2 M.BAC_Mau W.P 6 thang cuoi 2007_Bang tinh TTTM Bắc Qua (revised) 11.04.2011 (new)." xfId="3524"/>
    <cellStyle name="T_DSACH MILK YO MILK CK 2 M.BAC_Mau W.P 6 thang cuoi 2007_Bảng_tính_chỉ_số_giá đến quí 3.2011" xfId="3525"/>
    <cellStyle name="T_DSACH MILK YO MILK CK 2 M.BAC_Mau W.P 6 thang cuoi 2007_Book2" xfId="3526"/>
    <cellStyle name="T_DSACH MILK YO MILK CK 2 M.BAC_Mau W.P 6 thang cuoi 2007_file tính 105 láng hạ" xfId="3527"/>
    <cellStyle name="T_DSACH MILK YO MILK CK 2 M.BAC_Mau W.P 6 thang cuoi 2007_thăng long ford 105 láng hạ" xfId="3528"/>
    <cellStyle name="T_DSACH MILK YO MILK CK 2 M.BAC_NXT 11 thang" xfId="3529"/>
    <cellStyle name="T_DSACH MILK YO MILK CK 2 M.BAC_NXT 11 thang_Bang tinh TTTM Bắc Qua (revised) 11.04.2011 (new)." xfId="3530"/>
    <cellStyle name="T_DSACH MILK YO MILK CK 2 M.BAC_NXT 11 thang_Bảng_tính_chỉ_số_giá đến quí 3.2011" xfId="3531"/>
    <cellStyle name="T_DSACH MILK YO MILK CK 2 M.BAC_NXT 11 thang_Book2" xfId="3532"/>
    <cellStyle name="T_DSACH MILK YO MILK CK 2 M.BAC_NXT 11 thang_file tính 105 láng hạ" xfId="3533"/>
    <cellStyle name="T_DSACH MILK YO MILK CK 2 M.BAC_NXT 11 thang_thăng long ford 105 láng hạ" xfId="3534"/>
    <cellStyle name="T_DSACH MILK YO MILK CK 2 M.BAC_thăng long ford 105 láng hạ" xfId="3535"/>
    <cellStyle name="T_DSKH Tbay Milk , Yomilk CK 2 Vu Thi Hanh" xfId="3536"/>
    <cellStyle name="T_DSKH Tbay Milk , Yomilk CK 2 Vu Thi Hanh_4 BCTC (QD15)" xfId="3537"/>
    <cellStyle name="T_DSKH Tbay Milk , Yomilk CK 2 Vu Thi Hanh_4 BCTC (QD15)_Bang tinh TTTM Bắc Qua (revised) 11.04.2011 (new)." xfId="3538"/>
    <cellStyle name="T_DSKH Tbay Milk , Yomilk CK 2 Vu Thi Hanh_4 BCTC (QD15)_Bảng_tính_chỉ_số_giá đến quí 3.2011" xfId="3539"/>
    <cellStyle name="T_DSKH Tbay Milk , Yomilk CK 2 Vu Thi Hanh_4 BCTC (QD15)_Book2" xfId="3540"/>
    <cellStyle name="T_DSKH Tbay Milk , Yomilk CK 2 Vu Thi Hanh_Bang tinh TTTM Bắc Qua (revised) 11.04.2011 (new)." xfId="3541"/>
    <cellStyle name="T_DSKH Tbay Milk , Yomilk CK 2 Vu Thi Hanh_Bảng_tính_chỉ_số_giá đến quí 3.2011" xfId="3542"/>
    <cellStyle name="T_DSKH Tbay Milk , Yomilk CK 2 Vu Thi Hanh_Baocao nam 2008 tom tat( da kiem toan)" xfId="3543"/>
    <cellStyle name="T_DSKH Tbay Milk , Yomilk CK 2 Vu Thi Hanh_Baocao nam 2008 tom tat( da kiem toan)_Bang tinh TTTM Bắc Qua (revised) 11.04.2011 (new)." xfId="3544"/>
    <cellStyle name="T_DSKH Tbay Milk , Yomilk CK 2 Vu Thi Hanh_Baocao nam 2008 tom tat( da kiem toan)_Bảng_tính_chỉ_số_giá đến quí 3.2011" xfId="3545"/>
    <cellStyle name="T_DSKH Tbay Milk , Yomilk CK 2 Vu Thi Hanh_Baocao nam 2008 tom tat( da kiem toan)_Book2" xfId="3546"/>
    <cellStyle name="T_DSKH Tbay Milk , Yomilk CK 2 Vu Thi Hanh_BCTC TONG HOP" xfId="3547"/>
    <cellStyle name="T_DSKH Tbay Milk , Yomilk CK 2 Vu Thi Hanh_BCTC TONG HOP_Bang tinh TTTM Bắc Qua (revised) 11.04.2011 (new)." xfId="3548"/>
    <cellStyle name="T_DSKH Tbay Milk , Yomilk CK 2 Vu Thi Hanh_BCTC TONG HOP_Bảng_tính_chỉ_số_giá đến quí 3.2011" xfId="3549"/>
    <cellStyle name="T_DSKH Tbay Milk , Yomilk CK 2 Vu Thi Hanh_BCTC TONG HOP_Book2" xfId="3550"/>
    <cellStyle name="T_DSKH Tbay Milk , Yomilk CK 2 Vu Thi Hanh_Book2" xfId="3551"/>
    <cellStyle name="T_DSKH Tbay Milk , Yomilk CK 2 Vu Thi Hanh_GLV Men Nhom 2006" xfId="3552"/>
    <cellStyle name="T_DSKH Tbay Milk , Yomilk CK 2 Vu Thi Hanh_GLV Men Nhom 2006_Bang tinh TTTM Bắc Qua (revised) 11.04.2011 (new)." xfId="3553"/>
    <cellStyle name="T_DSKH Tbay Milk , Yomilk CK 2 Vu Thi Hanh_GLV Men Nhom 2006_Bảng_tính_chỉ_số_giá đến quí 3.2011" xfId="3554"/>
    <cellStyle name="T_DSKH Tbay Milk , Yomilk CK 2 Vu Thi Hanh_GLV Men Nhom 2006_Book2" xfId="3555"/>
    <cellStyle name="T_DSKH Tbay Milk , Yomilk CK 2 Vu Thi Hanh_Mau W.P 6 thang cuoi 2007" xfId="3556"/>
    <cellStyle name="T_DSKH Tbay Milk , Yomilk CK 2 Vu Thi Hanh_Mau W.P 6 thang cuoi 2007_Bang tinh TTTM Bắc Qua (revised) 11.04.2011 (new)." xfId="3557"/>
    <cellStyle name="T_DSKH Tbay Milk , Yomilk CK 2 Vu Thi Hanh_Mau W.P 6 thang cuoi 2007_Bảng_tính_chỉ_số_giá đến quí 3.2011" xfId="3558"/>
    <cellStyle name="T_DSKH Tbay Milk , Yomilk CK 2 Vu Thi Hanh_Mau W.P 6 thang cuoi 2007_Book2" xfId="3559"/>
    <cellStyle name="T_DSKH Tbay Milk , Yomilk CK 2 Vu Thi Hanh_NXT 11 thang" xfId="3560"/>
    <cellStyle name="T_DSKH Tbay Milk , Yomilk CK 2 Vu Thi Hanh_NXT 11 thang_Bang tinh TTTM Bắc Qua (revised) 11.04.2011 (new)." xfId="3561"/>
    <cellStyle name="T_DSKH Tbay Milk , Yomilk CK 2 Vu Thi Hanh_NXT 11 thang_Bảng_tính_chỉ_số_giá đến quí 3.2011" xfId="3562"/>
    <cellStyle name="T_DSKH Tbay Milk , Yomilk CK 2 Vu Thi Hanh_NXT 11 thang_Book2" xfId="3563"/>
    <cellStyle name="T_DT§Z110VinhYen" xfId="3564"/>
    <cellStyle name="T_DT§Z110VinhYen_Bang tinh PA 1.NA có CP PT" xfId="3565"/>
    <cellStyle name="T_DT§Z110VinhYen_Bang tinh PA 1.NA có CP PT_bảng xử lý Công ty TNHH SX và TM Thanh Sơn-03.03.2012" xfId="3566"/>
    <cellStyle name="T_DT§Z110VinhYen_Bang tinh TTTM Bắc Qua (revised) 11.04.2011 (new)." xfId="3567"/>
    <cellStyle name="T_DT§Z110VinhYen_Bảng_tính_chỉ_số_giá đến quí 3.2011" xfId="3568"/>
    <cellStyle name="T_DT§Z110VinhYen_Bảng_tính_chỉ_số_giá đến quí 3.2011_QSDĐ N&amp;G" xfId="3569"/>
    <cellStyle name="T_DT§Z110VinhYen_Book2" xfId="3570"/>
    <cellStyle name="T_DT§Z110VinhYen_Book2_QSDĐ N&amp;G" xfId="3571"/>
    <cellStyle name="T_DT§Z110VinhYen_file tính 105 láng hạ" xfId="3572"/>
    <cellStyle name="T_DT§Z110VinhYen_file tính 105 láng hạ_QSDĐ N&amp;G" xfId="3573"/>
    <cellStyle name="T_DT§Z110VinhYen_thăng long ford 105 láng hạ" xfId="3574"/>
    <cellStyle name="T_Du an Cau Tien (PA _ De xuất tính thêm doanh thu tầng hầm vào Dự án không tính thêm chi phí)" xfId="3575"/>
    <cellStyle name="T_Du an Cau Tien (Phuong an tien dat chua gom 430m2 dat tang ham)" xfId="3576"/>
    <cellStyle name="T_Du an Cau Tien (Phuong an tien dat chua gom 430m2 dat tang ham)_Bao cao - Cty DT XD TXuan _ Chuyen Vien _ CSG 2010" xfId="3577"/>
    <cellStyle name="T_Du an Cau Tien (Phuong an tien dat chua gom 430m2 dat tang ham)_Dien tich san (Thong ke)" xfId="3578"/>
    <cellStyle name="T_Du an Cau Tien (Phuong an tien dat chua gom 430m2 dat tang ham)_PA _Fafilm_Gui (TT04)_05.10.2010" xfId="3579"/>
    <cellStyle name="T_Du an Cau Tien (Phuong an tien dat chua gom 430m2 dat tang ham)_PA _Fafilm_Gui (TT04)_05.10.2010_Bao cao - Cty DT XD TXuan _ Chuyen Vien _ CSG 2010" xfId="3580"/>
    <cellStyle name="T_Du an Cau Tien (Phuong an tien dat chua gom 430m2 dat tang ham)_PA _Fafilm_Gui (TT04)_05.10.2010_Bao_cao_74 Ng Trai - DT QH _ LD Chot" xfId="3581"/>
    <cellStyle name="T_Du an Cau Tien (Phuong an tien dat chua gom 430m2 dat tang ham)_PA _Fafilm_Gui (TT04)_05.10.2010_PL - Invest _ 609 Truong Dinh _ Gui 3" xfId="3582"/>
    <cellStyle name="T_Du an Cau Tien (Phuong an tien dat chua gom 430m2 dat tang ham)_PA _Fafilm_Gui (TT04)_05.10.2010_PL - Invest _ 609 Truong Dinh _ PA C VIEN" xfId="3583"/>
    <cellStyle name="T_Du an Cau Tien (Phuong an tien dat chua gom 430m2 dat tang ham)_PA _Fafilm_Gui (TT04)_05.10.2010_PL_Coma6_Dai_ Chuyen Vien - ngay 04.01.2011" xfId="3584"/>
    <cellStyle name="T_Du an Cau Tien (Phuong an tien dat chua gom 430m2 dat tang ham)_PA _Fafilm_Gui (TT04)_05.10.2010_PL-Hapro _ PA Tinh" xfId="3585"/>
    <cellStyle name="T_Du an Cau Tien (Phuong an tien dat chua gom 430m2 dat tang ham)_PA _Fafilm_Gui (TT04)_05.10.2010_Viglacera - Nang tang _ Chi so gia moi (3 Qui nam 2010)" xfId="3586"/>
    <cellStyle name="T_Du an Cau Tien (Phuong an tien dat chua gom 430m2 dat tang ham)_PL-CoBi_ 0.10.2010 (Tinh TT 10.2010)" xfId="3587"/>
    <cellStyle name="T_Du an Cau Tien (Phuong an tien dat chua gom 430m2 dat tang ham)_PL-CoBi_ 0.10.2010 (Tinh TT 10.2010) 2" xfId="3588"/>
    <cellStyle name="T_Du an Cau Tien (Phuong an tien dat chua gom 430m2 dat tang ham)_PL-CoBi_ 0.10.2010 (Tinh TT 10.2010)_PL 87 Linh Nam SDT moi" xfId="3589"/>
    <cellStyle name="T_Du an Cau Tien (Phuong an tien dat chua gom 430m2 dat tang ham)_PL-CoBi_ Lanh Dao Chot" xfId="3590"/>
    <cellStyle name="T_Du an Cau Tien (Phuong an tien dat chua gom 430m2 dat tang ham)_PL-CoBi_ Phuong an Chuyen Vien" xfId="3591"/>
    <cellStyle name="T_Du an Cau Tien (Phuong an tien dat chua gom 430m2 dat tang ham)_PL-Hapro _ PA Tinh" xfId="3592"/>
    <cellStyle name="T_Du an Cau Tien (Phuong an tien dat chua gom 430m2 dat tang ham)_PL-Hapro _ PA Tinh 2" xfId="3593"/>
    <cellStyle name="T_Du an Cau Tien (Phuong an tien dat chua gom 430m2 dat tang ham)_PL-Hapro _ PA Tinh_PL 87 Linh Nam SDT moi" xfId="3594"/>
    <cellStyle name="T_Du an Cau Tien (Phuong an tien dat chua gom 430m2 dat tang ham)_Viglacera - Nang tang _ Chi so gia moi (3 Qui nam 2010)" xfId="3595"/>
    <cellStyle name="T_Duong" xfId="3596"/>
    <cellStyle name="T_Duong KM 22-29" xfId="3597"/>
    <cellStyle name="T_Dutoan mua sam-dien" xfId="3598"/>
    <cellStyle name="T_dutoan-dien" xfId="3599"/>
    <cellStyle name="T_file tính 105 láng hạ" xfId="3600"/>
    <cellStyle name="T_file tính 105 láng hạ_QSDĐ N&amp;G" xfId="3601"/>
    <cellStyle name="T_form ton kho CK 2 tuan 8" xfId="3602"/>
    <cellStyle name="T_form ton kho CK 2 tuan 8_4 BCTC (QD15)" xfId="3603"/>
    <cellStyle name="T_form ton kho CK 2 tuan 8_4 BCTC (QD15)_Bang tinh TTTM Bắc Qua (revised) 11.04.2011 (new)." xfId="3604"/>
    <cellStyle name="T_form ton kho CK 2 tuan 8_4 BCTC (QD15)_Bảng_tính_chỉ_số_giá đến quí 3.2011" xfId="3605"/>
    <cellStyle name="T_form ton kho CK 2 tuan 8_4 BCTC (QD15)_Book2" xfId="3606"/>
    <cellStyle name="T_form ton kho CK 2 tuan 8_4 BCTC (QD15)_file tính 105 láng hạ" xfId="3607"/>
    <cellStyle name="T_form ton kho CK 2 tuan 8_4 BCTC (QD15)_thăng long ford 105 láng hạ" xfId="3608"/>
    <cellStyle name="T_form ton kho CK 2 tuan 8_Bang tinh TTTM Bắc Qua (revised) 11.04.2011 (new)." xfId="3609"/>
    <cellStyle name="T_form ton kho CK 2 tuan 8_Bảng_tính_chỉ_số_giá đến quí 3.2011" xfId="3610"/>
    <cellStyle name="T_form ton kho CK 2 tuan 8_Baocao nam 2008 tom tat( da kiem toan)" xfId="3611"/>
    <cellStyle name="T_form ton kho CK 2 tuan 8_Baocao nam 2008 tom tat( da kiem toan)_Bang tinh TTTM Bắc Qua (revised) 11.04.2011 (new)." xfId="3612"/>
    <cellStyle name="T_form ton kho CK 2 tuan 8_Baocao nam 2008 tom tat( da kiem toan)_Bảng_tính_chỉ_số_giá đến quí 3.2011" xfId="3613"/>
    <cellStyle name="T_form ton kho CK 2 tuan 8_Baocao nam 2008 tom tat( da kiem toan)_Book2" xfId="3614"/>
    <cellStyle name="T_form ton kho CK 2 tuan 8_Baocao nam 2008 tom tat( da kiem toan)_file tính 105 láng hạ" xfId="3615"/>
    <cellStyle name="T_form ton kho CK 2 tuan 8_Baocao nam 2008 tom tat( da kiem toan)_thăng long ford 105 láng hạ" xfId="3616"/>
    <cellStyle name="T_form ton kho CK 2 tuan 8_BCTC TONG HOP" xfId="3617"/>
    <cellStyle name="T_form ton kho CK 2 tuan 8_BCTC TONG HOP_Bang tinh TTTM Bắc Qua (revised) 11.04.2011 (new)." xfId="3618"/>
    <cellStyle name="T_form ton kho CK 2 tuan 8_BCTC TONG HOP_Bảng_tính_chỉ_số_giá đến quí 3.2011" xfId="3619"/>
    <cellStyle name="T_form ton kho CK 2 tuan 8_BCTC TONG HOP_Book2" xfId="3620"/>
    <cellStyle name="T_form ton kho CK 2 tuan 8_BCTC TONG HOP_file tính 105 láng hạ" xfId="3621"/>
    <cellStyle name="T_form ton kho CK 2 tuan 8_BCTC TONG HOP_thăng long ford 105 láng hạ" xfId="3622"/>
    <cellStyle name="T_form ton kho CK 2 tuan 8_Book2" xfId="3623"/>
    <cellStyle name="T_form ton kho CK 2 tuan 8_file tính 105 láng hạ" xfId="3624"/>
    <cellStyle name="T_form ton kho CK 2 tuan 8_GLV Men Nhom 2006" xfId="3625"/>
    <cellStyle name="T_form ton kho CK 2 tuan 8_GLV Men Nhom 2006_Bang tinh TTTM Bắc Qua (revised) 11.04.2011 (new)." xfId="3626"/>
    <cellStyle name="T_form ton kho CK 2 tuan 8_GLV Men Nhom 2006_Bảng_tính_chỉ_số_giá đến quí 3.2011" xfId="3627"/>
    <cellStyle name="T_form ton kho CK 2 tuan 8_GLV Men Nhom 2006_Book2" xfId="3628"/>
    <cellStyle name="T_form ton kho CK 2 tuan 8_GLV Men Nhom 2006_file tính 105 láng hạ" xfId="3629"/>
    <cellStyle name="T_form ton kho CK 2 tuan 8_GLV Men Nhom 2006_thăng long ford 105 láng hạ" xfId="3630"/>
    <cellStyle name="T_form ton kho CK 2 tuan 8_Mau W.P 6 thang cuoi 2007" xfId="3631"/>
    <cellStyle name="T_form ton kho CK 2 tuan 8_Mau W.P 6 thang cuoi 2007_Bang tinh TTTM Bắc Qua (revised) 11.04.2011 (new)." xfId="3632"/>
    <cellStyle name="T_form ton kho CK 2 tuan 8_Mau W.P 6 thang cuoi 2007_Bảng_tính_chỉ_số_giá đến quí 3.2011" xfId="3633"/>
    <cellStyle name="T_form ton kho CK 2 tuan 8_Mau W.P 6 thang cuoi 2007_Book2" xfId="3634"/>
    <cellStyle name="T_form ton kho CK 2 tuan 8_Mau W.P 6 thang cuoi 2007_file tính 105 láng hạ" xfId="3635"/>
    <cellStyle name="T_form ton kho CK 2 tuan 8_Mau W.P 6 thang cuoi 2007_thăng long ford 105 láng hạ" xfId="3636"/>
    <cellStyle name="T_form ton kho CK 2 tuan 8_NXT 11 thang" xfId="3637"/>
    <cellStyle name="T_form ton kho CK 2 tuan 8_NXT 11 thang_Bang tinh TTTM Bắc Qua (revised) 11.04.2011 (new)." xfId="3638"/>
    <cellStyle name="T_form ton kho CK 2 tuan 8_NXT 11 thang_Bảng_tính_chỉ_số_giá đến quí 3.2011" xfId="3639"/>
    <cellStyle name="T_form ton kho CK 2 tuan 8_NXT 11 thang_Book2" xfId="3640"/>
    <cellStyle name="T_form ton kho CK 2 tuan 8_NXT 11 thang_file tính 105 láng hạ" xfId="3641"/>
    <cellStyle name="T_form ton kho CK 2 tuan 8_NXT 11 thang_thăng long ford 105 láng hạ" xfId="3642"/>
    <cellStyle name="T_form ton kho CK 2 tuan 8_thăng long ford 105 láng hạ" xfId="3643"/>
    <cellStyle name="T_FS 231210" xfId="3644"/>
    <cellStyle name="T_GCKCT (Silo XM)" xfId="3645"/>
    <cellStyle name="T_Gia thau Tinh lo 88 Ha Tay" xfId="3646"/>
    <cellStyle name="T_Gia thau Tinh lo 88 Ha Tay_Du an Cau Tien (PA _ De xuất tính thêm doanh thu tầng hầm vào Dự án không tính thêm chi phí)" xfId="3647"/>
    <cellStyle name="T_Gia thau Tinh lo 88 Ha Tay_Du an Cau Tien (Phuong an tien dat chua gom 430m2 dat tang ham)" xfId="3648"/>
    <cellStyle name="T_Gia thau Tinh lo 88 Ha Tay_Du an Cau Tien (Phuong an tien dat chua gom 430m2 dat tang ham)_Bao cao - Cty DT XD TXuan _ Chuyen Vien _ CSG 2010" xfId="3649"/>
    <cellStyle name="T_Gia thau Tinh lo 88 Ha Tay_Du an Cau Tien (Phuong an tien dat chua gom 430m2 dat tang ham)_Dien tich san (Thong ke)" xfId="3650"/>
    <cellStyle name="T_Gia thau Tinh lo 88 Ha Tay_Du an Cau Tien (Phuong an tien dat chua gom 430m2 dat tang ham)_PA _Fafilm_Gui (TT04)_05.10.2010" xfId="3651"/>
    <cellStyle name="T_Gia thau Tinh lo 88 Ha Tay_Du an Cau Tien (Phuong an tien dat chua gom 430m2 dat tang ham)_PA _Fafilm_Gui (TT04)_05.10.2010_Bao cao - Cty DT XD TXuan _ Chuyen Vien _ CSG 2010" xfId="3652"/>
    <cellStyle name="T_Gia thau Tinh lo 88 Ha Tay_Du an Cau Tien (Phuong an tien dat chua gom 430m2 dat tang ham)_PA _Fafilm_Gui (TT04)_05.10.2010_Bao_cao_74 Ng Trai - DT QH _ LD Chot" xfId="3653"/>
    <cellStyle name="T_Gia thau Tinh lo 88 Ha Tay_Du an Cau Tien (Phuong an tien dat chua gom 430m2 dat tang ham)_PA _Fafilm_Gui (TT04)_05.10.2010_PL - Invest _ 609 Truong Dinh _ Gui 3" xfId="3654"/>
    <cellStyle name="T_Gia thau Tinh lo 88 Ha Tay_Du an Cau Tien (Phuong an tien dat chua gom 430m2 dat tang ham)_PA _Fafilm_Gui (TT04)_05.10.2010_PL - Invest _ 609 Truong Dinh _ PA C VIEN" xfId="3655"/>
    <cellStyle name="T_Gia thau Tinh lo 88 Ha Tay_Du an Cau Tien (Phuong an tien dat chua gom 430m2 dat tang ham)_PA _Fafilm_Gui (TT04)_05.10.2010_PL_Coma6_Dai_ Chuyen Vien - ngay 04.01.2011" xfId="3656"/>
    <cellStyle name="T_Gia thau Tinh lo 88 Ha Tay_Du an Cau Tien (Phuong an tien dat chua gom 430m2 dat tang ham)_PA _Fafilm_Gui (TT04)_05.10.2010_PL-Hapro _ PA Tinh" xfId="3657"/>
    <cellStyle name="T_Gia thau Tinh lo 88 Ha Tay_Du an Cau Tien (Phuong an tien dat chua gom 430m2 dat tang ham)_PA _Fafilm_Gui (TT04)_05.10.2010_Viglacera - Nang tang _ Chi so gia moi (3 Qui nam 2010)" xfId="3658"/>
    <cellStyle name="T_Gia thau Tinh lo 88 Ha Tay_Du an Cau Tien (Phuong an tien dat chua gom 430m2 dat tang ham)_PL-CoBi_ 0.10.2010 (Tinh TT 10.2010)" xfId="3659"/>
    <cellStyle name="T_Gia thau Tinh lo 88 Ha Tay_Du an Cau Tien (Phuong an tien dat chua gom 430m2 dat tang ham)_PL-CoBi_ Lanh Dao Chot" xfId="3660"/>
    <cellStyle name="T_Gia thau Tinh lo 88 Ha Tay_Du an Cau Tien (Phuong an tien dat chua gom 430m2 dat tang ham)_PL-CoBi_ Phuong an Chuyen Vien" xfId="3661"/>
    <cellStyle name="T_Gia thau Tinh lo 88 Ha Tay_Du an Cau Tien (Phuong an tien dat chua gom 430m2 dat tang ham)_PL-Hapro _ PA Tinh" xfId="3662"/>
    <cellStyle name="T_Gia thau Tinh lo 88 Ha Tay_Du an Cau Tien (Phuong an tien dat chua gom 430m2 dat tang ham)_Viglacera - Nang tang _ Chi so gia moi (3 Qui nam 2010)" xfId="3663"/>
    <cellStyle name="T_GLV CTTVXD&amp;TRBD 2006 khue" xfId="3664"/>
    <cellStyle name="T_GLV CTTVXD&amp;TRBD 2006 khue_Bang tinh PA 1.NA có CP PT" xfId="3665"/>
    <cellStyle name="T_GLV CTTVXD&amp;TRBD 2006 khue_Bang tinh PA 1.NA có CP PT_bảng xử lý Công ty TNHH SX và TM Thanh Sơn-03.03.2012" xfId="3666"/>
    <cellStyle name="T_GLV CTTVXD&amp;TRBD 2006 khue_Bang tinh TTTM Bắc Qua (revised) 11.04.2011 (new)." xfId="3667"/>
    <cellStyle name="T_GLV CTTVXD&amp;TRBD 2006 khue_Bảng_tính_chỉ_số_giá đến quí 3.2011" xfId="3668"/>
    <cellStyle name="T_GLV CTTVXD&amp;TRBD 2006 khue_Bảng_tính_chỉ_số_giá đến quí 3.2011_QSDĐ N&amp;G" xfId="3669"/>
    <cellStyle name="T_GLV CTTVXD&amp;TRBD 2006 khue_Book2" xfId="3670"/>
    <cellStyle name="T_GLV CTTVXD&amp;TRBD 2006 khue_Book2_QSDĐ N&amp;G" xfId="3671"/>
    <cellStyle name="T_GLV CTTVXD&amp;TRBD 2006 khue_file tính 105 láng hạ" xfId="3672"/>
    <cellStyle name="T_GLV CTTVXD&amp;TRBD 2006 khue_file tính 105 láng hạ_QSDĐ N&amp;G" xfId="3673"/>
    <cellStyle name="T_GLV CTTVXD&amp;TRBD 2006 khue_thăng long ford 105 láng hạ" xfId="3674"/>
    <cellStyle name="T_GLV Men Nhom 2006" xfId="3675"/>
    <cellStyle name="T_GLV Men Nhom 2006_Bang tinh PA 1.NA có CP PT" xfId="3676"/>
    <cellStyle name="T_GLV Men Nhom 2006_Bang tinh PA 1.NA có CP PT_bảng xử lý Công ty TNHH SX và TM Thanh Sơn-03.03.2012" xfId="3677"/>
    <cellStyle name="T_GLV Men Nhom 2006_Bang tinh TTTM Bắc Qua (revised) 11.04.2011 (new)." xfId="3678"/>
    <cellStyle name="T_GLV Men Nhom 2006_Bảng_tính_chỉ_số_giá đến quí 3.2011" xfId="3679"/>
    <cellStyle name="T_GLV Men Nhom 2006_Bảng_tính_chỉ_số_giá đến quí 3.2011_QSDĐ N&amp;G" xfId="3680"/>
    <cellStyle name="T_GLV Men Nhom 2006_Book2" xfId="3681"/>
    <cellStyle name="T_GLV Men Nhom 2006_Book2_QSDĐ N&amp;G" xfId="3682"/>
    <cellStyle name="T_GLV Men Nhom 2006_file tính 105 láng hạ" xfId="3683"/>
    <cellStyle name="T_GLV Men Nhom 2006_file tính 105 láng hạ_QSDĐ N&amp;G" xfId="3684"/>
    <cellStyle name="T_GLV Men Nhom 2006_thăng long ford 105 láng hạ" xfId="3685"/>
    <cellStyle name="T_GLV T.ANH" xfId="3686"/>
    <cellStyle name="T_GLV T.ANH_Bang tinh PA 1.NA có CP PT" xfId="3687"/>
    <cellStyle name="T_GLV T.ANH_Bang tinh PA 1.NA có CP PT_bảng xử lý Công ty TNHH SX và TM Thanh Sơn-03.03.2012" xfId="3688"/>
    <cellStyle name="T_GLV T.ANH_Bang tinh TTTM Bắc Qua (revised) 11.04.2011 (new)." xfId="3689"/>
    <cellStyle name="T_GLV T.ANH_Bảng_tính_chỉ_số_giá đến quí 3.2011" xfId="3690"/>
    <cellStyle name="T_GLV T.ANH_Bảng_tính_chỉ_số_giá đến quí 3.2011_QSDĐ N&amp;G" xfId="3691"/>
    <cellStyle name="T_GLV T.ANH_Book2" xfId="3692"/>
    <cellStyle name="T_GLV T.ANH_Book2_QSDĐ N&amp;G" xfId="3693"/>
    <cellStyle name="T_GLV T.ANH_file tính 105 láng hạ" xfId="3694"/>
    <cellStyle name="T_GLV T.ANH_file tính 105 láng hạ_QSDĐ N&amp;G" xfId="3695"/>
    <cellStyle name="T_GLV T.ANH_thăng long ford 105 láng hạ" xfId="3696"/>
    <cellStyle name="T_GLVN development plan" xfId="3697"/>
    <cellStyle name="T_GTHD" xfId="3698"/>
    <cellStyle name="T_GTHD-DM24(ktra)" xfId="3699"/>
    <cellStyle name="T_GTHDKT Kho TH (Cty 12)" xfId="3700"/>
    <cellStyle name="T_Ho ga - tuyenong" xfId="3701"/>
    <cellStyle name="T_hoan tra mat duong" xfId="3702"/>
    <cellStyle name="T_hop25TM____palanhdao2" xfId="3703"/>
    <cellStyle name="T_hop25TM____palanhdao2 2" xfId="3704"/>
    <cellStyle name="T_hop25TM____palanhdao2_25TM_pacv" xfId="3705"/>
    <cellStyle name="T_hop25TM____palanhdao2_25TM_pacv_PL-CoBi_ 0.10.2010 (Tinh TT 10.2010)" xfId="3706"/>
    <cellStyle name="T_hop25TM____palanhdao2_25TM_pacv_PL-CoBi_ 0.10.2010 (Tinh TT 10.2010) 2" xfId="3707"/>
    <cellStyle name="T_hop25TM____palanhdao2_25TM_pacv_PL-CoBi_ 0.10.2010 (Tinh TT 10.2010)_PL 87 Linh Nam SDT moi" xfId="3708"/>
    <cellStyle name="T_hop25TM____palanhdao2_25TM_pacv_PL-CoBi_ Lanh Dao Chot" xfId="3709"/>
    <cellStyle name="T_hop25TM____palanhdao2_25TM_pacv_PL-CoBi_ Phuong an Chuyen Vien" xfId="3710"/>
    <cellStyle name="T_hop25TM____palanhdao2_25TM_pacv_PL-Hapro _ PA Tinh" xfId="3711"/>
    <cellStyle name="T_hop25TM____palanhdao2_25TM_pacv_PL-Hapro _ PA Tinh 2" xfId="3712"/>
    <cellStyle name="T_hop25TM____palanhdao2_25TM_pacv_PL-Hapro _ PA Tinh_PL 87 Linh Nam SDT moi" xfId="3713"/>
    <cellStyle name="T_hop25TM____palanhdao2_25TM_pacv_Viglacera - Nang tang _ Chi so gia moi (3 Qui nam 2010)" xfId="3714"/>
    <cellStyle name="T_hop25TM____palanhdao2_HH_TDH_vinaconex_(26-8)_in" xfId="3715"/>
    <cellStyle name="T_hop25TM____palanhdao2_HH_TDH_vinaconex_(26-8)_in 2" xfId="3716"/>
    <cellStyle name="T_hop25TM____palanhdao2_HH_TDH_vinaconex_(26-8)_in_PL 87 Linh Nam SDT moi" xfId="3717"/>
    <cellStyle name="T_hop25TM____palanhdao2_HH_TDH_vinaconex_(29-9) _ Gui (Sua)" xfId="3718"/>
    <cellStyle name="T_hop25TM____palanhdao2_HH_TDH_vinaconex_(29-9) _ hopcv (LV 2 nam)" xfId="3719"/>
    <cellStyle name="T_hop25TM____palanhdao2_PL - Timcom _ IN_hopld1-10" xfId="3720"/>
    <cellStyle name="T_hop25TM____palanhdao2_PL 87 Linh Nam SDT moi" xfId="3721"/>
    <cellStyle name="T_hop25TM____palanhdao2_PL-CoBi_ 0.10.2010 (Tinh TT 10.2010)" xfId="3722"/>
    <cellStyle name="T_hop25TM____palanhdao2_PL-CoBi_ 0.10.2010 (Tinh TT 10.2010) 2" xfId="3723"/>
    <cellStyle name="T_hop25TM____palanhdao2_PL-CoBi_ 0.10.2010 (Tinh TT 10.2010)_PL 87 Linh Nam SDT moi" xfId="3724"/>
    <cellStyle name="T_hop25TM____palanhdao2_PL-CoBi_ 07.10.2010 (Tinh TT 10.2010) _ Chuyen Vien" xfId="3725"/>
    <cellStyle name="T_hop25TM____palanhdao2_TaThanhOai_truotgia_26_8_ld" xfId="3726"/>
    <cellStyle name="T_hop25TM____palanhdao2_TaThanhOai_truotgia_26_8_ld 2" xfId="3727"/>
    <cellStyle name="T_hop25TM____palanhdao2_TaThanhOai_truotgia_26_8_ld_PL 87 Linh Nam SDT moi" xfId="3728"/>
    <cellStyle name="T_hop25TM____palanhdao2_Viglacera - Nang tang _ Chi so gia moi (3 Qui nam 2010)" xfId="3729"/>
    <cellStyle name="T_hop25TM____palanhdao2_Viglacera - Nang tang _ Chi so gia moi (3 Qui nam 2010) 2" xfId="3730"/>
    <cellStyle name="T_hop25TM____palanhdao2_Viglacera - Nang tang _ Chi so gia moi (3 Qui nam 2010)_PL 87 Linh Nam SDT moi" xfId="3731"/>
    <cellStyle name="T_HSTT Duong bai thi cong theo QD phe duyet" xfId="3732"/>
    <cellStyle name="T_Khau hao TSCD 2006" xfId="3733"/>
    <cellStyle name="T_Khau hao TSCD 2006_Bang tinh PA 1.NA có CP PT" xfId="3734"/>
    <cellStyle name="T_Khau hao TSCD 2006_Bang tinh PA 1.NA có CP PT_bảng xử lý Công ty TNHH SX và TM Thanh Sơn-03.03.2012" xfId="3735"/>
    <cellStyle name="T_Khau hao TSCD 2006_Bang tinh TTTM Bắc Qua (revised) 11.04.2011 (new)." xfId="3736"/>
    <cellStyle name="T_Khau hao TSCD 2006_Bảng_tính_chỉ_số_giá đến quí 3.2011" xfId="3737"/>
    <cellStyle name="T_Khau hao TSCD 2006_Bảng_tính_chỉ_số_giá đến quí 3.2011_QSDĐ N&amp;G" xfId="3738"/>
    <cellStyle name="T_Khau hao TSCD 2006_Book2" xfId="3739"/>
    <cellStyle name="T_Khau hao TSCD 2006_Book2_QSDĐ N&amp;G" xfId="3740"/>
    <cellStyle name="T_Khau hao TSCD 2006_file tính 105 láng hạ" xfId="3741"/>
    <cellStyle name="T_Khau hao TSCD 2006_file tính 105 láng hạ_QSDĐ N&amp;G" xfId="3742"/>
    <cellStyle name="T_Khau hao TSCD 2006_thăng long ford 105 láng hạ" xfId="3743"/>
    <cellStyle name="T_KHOI LUONG 5-11" xfId="3744"/>
    <cellStyle name="T_Kinder World" xfId="3745"/>
    <cellStyle name="T_Kinder World_Bang tinh PA 1.NA có CP PT" xfId="3746"/>
    <cellStyle name="T_Kinder World_Bang tinh PA 1.NA có CP PT_bảng xử lý Công ty TNHH SX và TM Thanh Sơn-03.03.2012" xfId="3747"/>
    <cellStyle name="T_Kinder World_Bang tinh TTTM Bắc Qua (revised) 11.04.2011 (new)." xfId="3748"/>
    <cellStyle name="T_Kinder World_Bảng_tính_chỉ_số_giá đến quí 3.2011" xfId="3749"/>
    <cellStyle name="T_Kinder World_Bảng_tính_chỉ_số_giá đến quí 3.2011_QSDĐ N&amp;G" xfId="3750"/>
    <cellStyle name="T_Kinder World_Book2" xfId="3751"/>
    <cellStyle name="T_Kinder World_Book2_QSDĐ N&amp;G" xfId="3752"/>
    <cellStyle name="T_Kinder World_file tính 105 láng hạ" xfId="3753"/>
    <cellStyle name="T_Kinder World_file tính 105 láng hạ_QSDĐ N&amp;G" xfId="3754"/>
    <cellStyle name="T_Kinder World_thăng long ford 105 láng hạ" xfId="3755"/>
    <cellStyle name="T_KL nha hoa chat.xls" xfId="3756"/>
    <cellStyle name="T_KL PLHD" xfId="3757"/>
    <cellStyle name="T_Kl Tuong chan mai" xfId="3758"/>
    <cellStyle name="T_Lich tuan NV 1 -2008" xfId="3759"/>
    <cellStyle name="T_Lich tuan NV 1 -2008_Bang tinh PA 1.NA có CP PT" xfId="3760"/>
    <cellStyle name="T_Lich tuan NV 1 -2008_Bang tinh PA 1.NA có CP PT_bảng xử lý Công ty TNHH SX và TM Thanh Sơn-03.03.2012" xfId="3761"/>
    <cellStyle name="T_Lich tuan NV 1 -2008_Bang tinh TTTM Bắc Qua (revised) 11.04.2011 (new)." xfId="3762"/>
    <cellStyle name="T_Lich tuan NV 1 -2008_Bảng_tính_chỉ_số_giá đến quí 3.2011" xfId="3763"/>
    <cellStyle name="T_Lich tuan NV 1 -2008_Bảng_tính_chỉ_số_giá đến quí 3.2011_QSDĐ N&amp;G" xfId="3764"/>
    <cellStyle name="T_Lich tuan NV 1 -2008_Book2" xfId="3765"/>
    <cellStyle name="T_Lich tuan NV 1 -2008_Book2_QSDĐ N&amp;G" xfId="3766"/>
    <cellStyle name="T_Lich tuan NV 1 -2008_file tính 105 láng hạ" xfId="3767"/>
    <cellStyle name="T_Lich tuan NV 1 -2008_file tính 105 láng hạ_QSDĐ N&amp;G" xfId="3768"/>
    <cellStyle name="T_Lich tuan NV 1 -2008_thăng long ford 105 láng hạ" xfId="3769"/>
    <cellStyle name="T_Long chinh sua" xfId="3770"/>
    <cellStyle name="T_Long chinh sua 2" xfId="3771"/>
    <cellStyle name="T_Long chinh sua_25TM_pacv" xfId="3772"/>
    <cellStyle name="T_Long chinh sua_25TM_pacv 2" xfId="3773"/>
    <cellStyle name="T_Long chinh sua_25TM_pacv_PL 87 Linh Nam SDT moi" xfId="3774"/>
    <cellStyle name="T_Long chinh sua_Du an Cau Tien (PA _ De xuất tính thêm doanh thu tầng hầm vào Dự án không tính thêm chi phí)" xfId="3775"/>
    <cellStyle name="T_Long chinh sua_Du an Cau Tien (PA _ De xuất tính thêm doanh thu tầng hầm vào Dự án không tính thêm chi phí) 2" xfId="3776"/>
    <cellStyle name="T_Long chinh sua_Du an Cau Tien (PA _ De xuất tính thêm doanh thu tầng hầm vào Dự án không tính thêm chi phí)_PL 87 Linh Nam SDT moi" xfId="3777"/>
    <cellStyle name="T_Long chinh sua_Du an Cau Tien (Phuong an tien dat chua gom 430m2 dat tang ham)" xfId="3778"/>
    <cellStyle name="T_Long chinh sua_Du an Cau Tien (Phuong an tien dat chua gom 430m2 dat tang ham) 2" xfId="3779"/>
    <cellStyle name="T_Long chinh sua_Du an Cau Tien (Phuong an tien dat chua gom 430m2 dat tang ham)_Bao cao - Cty DT XD TXuan _ Chuyen Vien _ CSG 2010" xfId="3780"/>
    <cellStyle name="T_Long chinh sua_Du an Cau Tien (Phuong an tien dat chua gom 430m2 dat tang ham)_Dien tich san (Thong ke)" xfId="3781"/>
    <cellStyle name="T_Long chinh sua_Du an Cau Tien (Phuong an tien dat chua gom 430m2 dat tang ham)_PA _Fafilm_Gui (TT04)_05.10.2010" xfId="3782"/>
    <cellStyle name="T_Long chinh sua_Du an Cau Tien (Phuong an tien dat chua gom 430m2 dat tang ham)_PA _Fafilm_Gui (TT04)_05.10.2010 2" xfId="3783"/>
    <cellStyle name="T_Long chinh sua_Du an Cau Tien (Phuong an tien dat chua gom 430m2 dat tang ham)_PA _Fafilm_Gui (TT04)_05.10.2010_Bao cao - Cty DT XD TXuan _ Chuyen Vien _ CSG 2010" xfId="3784"/>
    <cellStyle name="T_Long chinh sua_Du an Cau Tien (Phuong an tien dat chua gom 430m2 dat tang ham)_PA _Fafilm_Gui (TT04)_05.10.2010_Bao_cao_74 Ng Trai - DT QH _ LD Chot" xfId="3785"/>
    <cellStyle name="T_Long chinh sua_Du an Cau Tien (Phuong an tien dat chua gom 430m2 dat tang ham)_PA _Fafilm_Gui (TT04)_05.10.2010_PL - Invest _ 609 Truong Dinh _ Gui 3" xfId="3786"/>
    <cellStyle name="T_Long chinh sua_Du an Cau Tien (Phuong an tien dat chua gom 430m2 dat tang ham)_PA _Fafilm_Gui (TT04)_05.10.2010_PL - Invest _ 609 Truong Dinh _ PA C VIEN" xfId="3787"/>
    <cellStyle name="T_Long chinh sua_Du an Cau Tien (Phuong an tien dat chua gom 430m2 dat tang ham)_PA _Fafilm_Gui (TT04)_05.10.2010_PL 87 Linh Nam SDT moi" xfId="3788"/>
    <cellStyle name="T_Long chinh sua_Du an Cau Tien (Phuong an tien dat chua gom 430m2 dat tang ham)_PA _Fafilm_Gui (TT04)_05.10.2010_PL_Coma6_Dai_ Chuyen Vien - ngay 04.01.2011" xfId="3789"/>
    <cellStyle name="T_Long chinh sua_Du an Cau Tien (Phuong an tien dat chua gom 430m2 dat tang ham)_PA _Fafilm_Gui (TT04)_05.10.2010_PL-Hapro _ PA Tinh" xfId="3790"/>
    <cellStyle name="T_Long chinh sua_Du an Cau Tien (Phuong an tien dat chua gom 430m2 dat tang ham)_PA _Fafilm_Gui (TT04)_05.10.2010_PL-Hapro _ PA Tinh 2" xfId="3791"/>
    <cellStyle name="T_Long chinh sua_Du an Cau Tien (Phuong an tien dat chua gom 430m2 dat tang ham)_PA _Fafilm_Gui (TT04)_05.10.2010_PL-Hapro _ PA Tinh_PL 87 Linh Nam SDT moi" xfId="3792"/>
    <cellStyle name="T_Long chinh sua_Du an Cau Tien (Phuong an tien dat chua gom 430m2 dat tang ham)_PA _Fafilm_Gui (TT04)_05.10.2010_Viglacera - Nang tang _ Chi so gia moi (3 Qui nam 2010)" xfId="3793"/>
    <cellStyle name="T_Long chinh sua_Du an Cau Tien (Phuong an tien dat chua gom 430m2 dat tang ham)_PA _Fafilm_Gui (TT04)_05.10.2010_Viglacera - Nang tang _ Chi so gia moi (3 Qui nam 2010) 2" xfId="3794"/>
    <cellStyle name="T_Long chinh sua_Du an Cau Tien (Phuong an tien dat chua gom 430m2 dat tang ham)_PA _Fafilm_Gui (TT04)_05.10.2010_Viglacera - Nang tang _ Chi so gia moi (3 Qui nam 2010)_PL 87 Linh Nam SDT moi" xfId="3795"/>
    <cellStyle name="T_Long chinh sua_Du an Cau Tien (Phuong an tien dat chua gom 430m2 dat tang ham)_PL 87 Linh Nam SDT moi" xfId="3796"/>
    <cellStyle name="T_Long chinh sua_Du an Cau Tien (Phuong an tien dat chua gom 430m2 dat tang ham)_PL-CoBi_ 0.10.2010 (Tinh TT 10.2010)" xfId="3797"/>
    <cellStyle name="T_Long chinh sua_Du an Cau Tien (Phuong an tien dat chua gom 430m2 dat tang ham)_PL-CoBi_ 0.10.2010 (Tinh TT 10.2010) 2" xfId="3798"/>
    <cellStyle name="T_Long chinh sua_Du an Cau Tien (Phuong an tien dat chua gom 430m2 dat tang ham)_PL-CoBi_ 0.10.2010 (Tinh TT 10.2010)_PL 87 Linh Nam SDT moi" xfId="3799"/>
    <cellStyle name="T_Long chinh sua_Du an Cau Tien (Phuong an tien dat chua gom 430m2 dat tang ham)_PL-CoBi_ Lanh Dao Chot" xfId="3800"/>
    <cellStyle name="T_Long chinh sua_Du an Cau Tien (Phuong an tien dat chua gom 430m2 dat tang ham)_PL-CoBi_ Phuong an Chuyen Vien" xfId="3801"/>
    <cellStyle name="T_Long chinh sua_Du an Cau Tien (Phuong an tien dat chua gom 430m2 dat tang ham)_PL-Hapro _ PA Tinh" xfId="3802"/>
    <cellStyle name="T_Long chinh sua_Du an Cau Tien (Phuong an tien dat chua gom 430m2 dat tang ham)_PL-Hapro _ PA Tinh 2" xfId="3803"/>
    <cellStyle name="T_Long chinh sua_Du an Cau Tien (Phuong an tien dat chua gom 430m2 dat tang ham)_PL-Hapro _ PA Tinh_PL 87 Linh Nam SDT moi" xfId="3804"/>
    <cellStyle name="T_Long chinh sua_Du an Cau Tien (Phuong an tien dat chua gom 430m2 dat tang ham)_Viglacera - Nang tang _ Chi so gia moi (3 Qui nam 2010)" xfId="3805"/>
    <cellStyle name="T_Long chinh sua_Du an Cau Tien (Phuong an tien dat chua gom 430m2 dat tang ham)_Viglacera - Nang tang _ Chi so gia moi (3 Qui nam 2010) 2" xfId="3806"/>
    <cellStyle name="T_Long chinh sua_Du an Cau Tien (Phuong an tien dat chua gom 430m2 dat tang ham)_Viglacera - Nang tang _ Chi so gia moi (3 Qui nam 2010)_PL 87 Linh Nam SDT moi" xfId="3807"/>
    <cellStyle name="T_Long chinh sua_PL 87 Linh Nam SDT moi" xfId="3808"/>
    <cellStyle name="T_Long chinh sua_PL_-_Hongkong_Tower___Gui" xfId="3809"/>
    <cellStyle name="T_Long chinh sua_PL_-_Hongkong_Tower___Gui 2" xfId="3810"/>
    <cellStyle name="T_Long chinh sua_PL_-_Hongkong_Tower___Gui_PL 87 Linh Nam SDT moi" xfId="3811"/>
    <cellStyle name="T_LY LICH XIET BU LONG" xfId="3812"/>
    <cellStyle name="T_Mau GLV 2006 CEC" xfId="3813"/>
    <cellStyle name="T_Mau GLV 2006 CEC_Bang tinh PA 1.NA có CP PT" xfId="3814"/>
    <cellStyle name="T_Mau GLV 2006 CEC_Bang tinh PA 1.NA có CP PT_bảng xử lý Công ty TNHH SX và TM Thanh Sơn-03.03.2012" xfId="3815"/>
    <cellStyle name="T_Mau GLV 2006 CEC_Bang tinh TTTM Bắc Qua (revised) 11.04.2011 (new)." xfId="3816"/>
    <cellStyle name="T_Mau GLV 2006 CEC_Bảng_tính_chỉ_số_giá đến quí 3.2011" xfId="3817"/>
    <cellStyle name="T_Mau GLV 2006 CEC_Bảng_tính_chỉ_số_giá đến quí 3.2011_QSDĐ N&amp;G" xfId="3818"/>
    <cellStyle name="T_Mau GLV 2006 CEC_Book2" xfId="3819"/>
    <cellStyle name="T_Mau GLV 2006 CEC_Book2_QSDĐ N&amp;G" xfId="3820"/>
    <cellStyle name="T_Mau GLV 2006 CEC_file tính 105 láng hạ" xfId="3821"/>
    <cellStyle name="T_Mau GLV 2006 CEC_file tính 105 láng hạ_QSDĐ N&amp;G" xfId="3822"/>
    <cellStyle name="T_Mau GLV 2006 CEC_thăng long ford 105 láng hạ" xfId="3823"/>
    <cellStyle name="T_Mau W.P 6 thang cuoi 2007" xfId="3824"/>
    <cellStyle name="T_Mau W.P 6 thang cuoi 2007_Bang tinh PA 1.NA có CP PT" xfId="3825"/>
    <cellStyle name="T_Mau W.P 6 thang cuoi 2007_Bang tinh PA 1.NA có CP PT_bảng xử lý Công ty TNHH SX và TM Thanh Sơn-03.03.2012" xfId="3826"/>
    <cellStyle name="T_Mau W.P 6 thang cuoi 2007_Bang tinh TTTM Bắc Qua (revised) 11.04.2011 (new)." xfId="3827"/>
    <cellStyle name="T_Mau W.P 6 thang cuoi 2007_Bảng_tính_chỉ_số_giá đến quí 3.2011" xfId="3828"/>
    <cellStyle name="T_Mau W.P 6 thang cuoi 2007_Bảng_tính_chỉ_số_giá đến quí 3.2011_QSDĐ N&amp;G" xfId="3829"/>
    <cellStyle name="T_Mau W.P 6 thang cuoi 2007_Book2" xfId="3830"/>
    <cellStyle name="T_Mau W.P 6 thang cuoi 2007_Book2_QSDĐ N&amp;G" xfId="3831"/>
    <cellStyle name="T_Mau W.P 6 thang cuoi 2007_file tính 105 láng hạ" xfId="3832"/>
    <cellStyle name="T_Mau W.P 6 thang cuoi 2007_file tính 105 láng hạ_QSDĐ N&amp;G" xfId="3833"/>
    <cellStyle name="T_Mau W.P 6 thang cuoi 2007_thăng long ford 105 láng hạ" xfId="3834"/>
    <cellStyle name="T_Mau W.P moi" xfId="3835"/>
    <cellStyle name="T_Mau W.P moi_Bang tinh PA 1.NA có CP PT" xfId="3836"/>
    <cellStyle name="T_Mau W.P moi_Bang tinh PA 1.NA có CP PT_bảng xử lý Công ty TNHH SX và TM Thanh Sơn-03.03.2012" xfId="3837"/>
    <cellStyle name="T_Mau W.P moi_Bang tinh TTTM Bắc Qua (revised) 11.04.2011 (new)." xfId="3838"/>
    <cellStyle name="T_Mau W.P moi_Bảng_tính_chỉ_số_giá đến quí 3.2011" xfId="3839"/>
    <cellStyle name="T_Mau W.P moi_Bảng_tính_chỉ_số_giá đến quí 3.2011_QSDĐ N&amp;G" xfId="3840"/>
    <cellStyle name="T_Mau W.P moi_Book2" xfId="3841"/>
    <cellStyle name="T_Mau W.P moi_Book2_QSDĐ N&amp;G" xfId="3842"/>
    <cellStyle name="T_Mau W.P moi_file tính 105 láng hạ" xfId="3843"/>
    <cellStyle name="T_Mau W.P moi_file tính 105 láng hạ_QSDĐ N&amp;G" xfId="3844"/>
    <cellStyle name="T_Mau W.P moi_thăng long ford 105 láng hạ" xfId="3845"/>
    <cellStyle name="T_Mien Nam 2003-2005" xfId="3846"/>
    <cellStyle name="T_Mien Nam 2003-2005 2" xfId="3847"/>
    <cellStyle name="T_Mien Nam 2003-2005_25TM_pacv" xfId="3848"/>
    <cellStyle name="T_Mien Nam 2003-2005_25TM_pacv 2" xfId="3849"/>
    <cellStyle name="T_Mien Nam 2003-2005_25TM_pacv_PL 87 Linh Nam SDT moi" xfId="3850"/>
    <cellStyle name="T_Mien Nam 2003-2005_25TM_pacv_PL-CoBi_ 0.10.2010 (Tinh TT 10.2010)" xfId="3851"/>
    <cellStyle name="T_Mien Nam 2003-2005_25TM_pacv_PL-CoBi_ 07.10.2010 (Tinh TT 10.2010) _ Chuyen Vien" xfId="3852"/>
    <cellStyle name="T_Mien Nam 2003-2005_25TM_pacv_PL-CoBi_ Lanh Dao Chot" xfId="3853"/>
    <cellStyle name="T_Mien Nam 2003-2005_25TM_pacv_PL-CoBi_ Phuong an Chuyen Vien" xfId="3854"/>
    <cellStyle name="T_Mien Nam 2003-2005_25TM_pacv_PL-Hapro _ PA Tinh" xfId="3855"/>
    <cellStyle name="T_Mien Nam 2003-2005_25TM_pacv_Viglacera - Nang tang _ Chi so gia moi (3 Qui nam 2010)" xfId="3856"/>
    <cellStyle name="T_Mien Nam 2003-2005_25TM_pacv_Viglacera - Nang tang _ Chi so gia moi (3 Qui nam 2010) 2" xfId="3857"/>
    <cellStyle name="T_Mien Nam 2003-2005_25TM_pacv_Viglacera - Nang tang _ Chi so gia moi (3 Qui nam 2010)_PL 87 Linh Nam SDT moi" xfId="3858"/>
    <cellStyle name="T_Mien Nam 2003-2005_Du an Cau Tien (PA _ De xuất tính thêm doanh thu tầng hầm vào Dự án không tính thêm chi phí)" xfId="3859"/>
    <cellStyle name="T_Mien Nam 2003-2005_Du an Cau Tien (PA _ De xuất tính thêm doanh thu tầng hầm vào Dự án không tính thêm chi phí) 2" xfId="3860"/>
    <cellStyle name="T_Mien Nam 2003-2005_Du an Cau Tien (PA _ De xuất tính thêm doanh thu tầng hầm vào Dự án không tính thêm chi phí)_PL 87 Linh Nam SDT moi" xfId="3861"/>
    <cellStyle name="T_Mien Nam 2003-2005_Du an Cau Tien (Phuong an tien dat chua gom 430m2 dat tang ham)" xfId="3862"/>
    <cellStyle name="T_Mien Nam 2003-2005_Du an Cau Tien (Phuong an tien dat chua gom 430m2 dat tang ham) 2" xfId="3863"/>
    <cellStyle name="T_Mien Nam 2003-2005_Du an Cau Tien (Phuong an tien dat chua gom 430m2 dat tang ham)_Bao cao - Cty DT XD TXuan _ Chuyen Vien _ CSG 2010" xfId="3864"/>
    <cellStyle name="T_Mien Nam 2003-2005_Du an Cau Tien (Phuong an tien dat chua gom 430m2 dat tang ham)_Dien tich san (Thong ke)" xfId="3865"/>
    <cellStyle name="T_Mien Nam 2003-2005_Du an Cau Tien (Phuong an tien dat chua gom 430m2 dat tang ham)_PA _Fafilm_Gui (TT04)_05.10.2010" xfId="3866"/>
    <cellStyle name="T_Mien Nam 2003-2005_Du an Cau Tien (Phuong an tien dat chua gom 430m2 dat tang ham)_PA _Fafilm_Gui (TT04)_05.10.2010 2" xfId="3867"/>
    <cellStyle name="T_Mien Nam 2003-2005_Du an Cau Tien (Phuong an tien dat chua gom 430m2 dat tang ham)_PA _Fafilm_Gui (TT04)_05.10.2010_Bao cao - Cty DT XD TXuan _ Chuyen Vien _ CSG 2010" xfId="3868"/>
    <cellStyle name="T_Mien Nam 2003-2005_Du an Cau Tien (Phuong an tien dat chua gom 430m2 dat tang ham)_PA _Fafilm_Gui (TT04)_05.10.2010_Bao_cao_74 Ng Trai - DT QH _ LD Chot" xfId="3869"/>
    <cellStyle name="T_Mien Nam 2003-2005_Du an Cau Tien (Phuong an tien dat chua gom 430m2 dat tang ham)_PA _Fafilm_Gui (TT04)_05.10.2010_PL - Invest _ 609 Truong Dinh _ Gui 3" xfId="3870"/>
    <cellStyle name="T_Mien Nam 2003-2005_Du an Cau Tien (Phuong an tien dat chua gom 430m2 dat tang ham)_PA _Fafilm_Gui (TT04)_05.10.2010_PL - Invest _ 609 Truong Dinh _ PA C VIEN" xfId="3871"/>
    <cellStyle name="T_Mien Nam 2003-2005_Du an Cau Tien (Phuong an tien dat chua gom 430m2 dat tang ham)_PA _Fafilm_Gui (TT04)_05.10.2010_PL 87 Linh Nam SDT moi" xfId="3872"/>
    <cellStyle name="T_Mien Nam 2003-2005_Du an Cau Tien (Phuong an tien dat chua gom 430m2 dat tang ham)_PA _Fafilm_Gui (TT04)_05.10.2010_PL_Coma6_Dai_ Chuyen Vien - ngay 04.01.2011" xfId="3873"/>
    <cellStyle name="T_Mien Nam 2003-2005_Du an Cau Tien (Phuong an tien dat chua gom 430m2 dat tang ham)_PA _Fafilm_Gui (TT04)_05.10.2010_PL-Hapro _ PA Tinh" xfId="3874"/>
    <cellStyle name="T_Mien Nam 2003-2005_Du an Cau Tien (Phuong an tien dat chua gom 430m2 dat tang ham)_PA _Fafilm_Gui (TT04)_05.10.2010_PL-Hapro _ PA Tinh 2" xfId="3875"/>
    <cellStyle name="T_Mien Nam 2003-2005_Du an Cau Tien (Phuong an tien dat chua gom 430m2 dat tang ham)_PA _Fafilm_Gui (TT04)_05.10.2010_PL-Hapro _ PA Tinh_PL 87 Linh Nam SDT moi" xfId="3876"/>
    <cellStyle name="T_Mien Nam 2003-2005_Du an Cau Tien (Phuong an tien dat chua gom 430m2 dat tang ham)_PA _Fafilm_Gui (TT04)_05.10.2010_Viglacera - Nang tang _ Chi so gia moi (3 Qui nam 2010)" xfId="3877"/>
    <cellStyle name="T_Mien Nam 2003-2005_Du an Cau Tien (Phuong an tien dat chua gom 430m2 dat tang ham)_PA _Fafilm_Gui (TT04)_05.10.2010_Viglacera - Nang tang _ Chi so gia moi (3 Qui nam 2010) 2" xfId="3878"/>
    <cellStyle name="T_Mien Nam 2003-2005_Du an Cau Tien (Phuong an tien dat chua gom 430m2 dat tang ham)_PA _Fafilm_Gui (TT04)_05.10.2010_Viglacera - Nang tang _ Chi so gia moi (3 Qui nam 2010)_PL 87 Linh Nam SDT moi" xfId="3879"/>
    <cellStyle name="T_Mien Nam 2003-2005_Du an Cau Tien (Phuong an tien dat chua gom 430m2 dat tang ham)_PL 87 Linh Nam SDT moi" xfId="3880"/>
    <cellStyle name="T_Mien Nam 2003-2005_Du an Cau Tien (Phuong an tien dat chua gom 430m2 dat tang ham)_PL-CoBi_ 0.10.2010 (Tinh TT 10.2010)" xfId="3881"/>
    <cellStyle name="T_Mien Nam 2003-2005_Du an Cau Tien (Phuong an tien dat chua gom 430m2 dat tang ham)_PL-CoBi_ 07.10.2010 (Tinh TT 10.2010) _ Chuyen Vien" xfId="3882"/>
    <cellStyle name="T_Mien Nam 2003-2005_Du an Cau Tien (Phuong an tien dat chua gom 430m2 dat tang ham)_PL-CoBi_ Lanh Dao Chot" xfId="3883"/>
    <cellStyle name="T_Mien Nam 2003-2005_Du an Cau Tien (Phuong an tien dat chua gom 430m2 dat tang ham)_PL-CoBi_ Phuong an Chuyen Vien" xfId="3884"/>
    <cellStyle name="T_Mien Nam 2003-2005_Du an Cau Tien (Phuong an tien dat chua gom 430m2 dat tang ham)_PL-Hapro _ PA Tinh" xfId="3885"/>
    <cellStyle name="T_Mien Nam 2003-2005_Du an Cau Tien (Phuong an tien dat chua gom 430m2 dat tang ham)_Viglacera - Nang tang _ Chi so gia moi (3 Qui nam 2010)" xfId="3886"/>
    <cellStyle name="T_Mien Nam 2003-2005_Du an Cau Tien (Phuong an tien dat chua gom 430m2 dat tang ham)_Viglacera - Nang tang _ Chi so gia moi (3 Qui nam 2010) 2" xfId="3887"/>
    <cellStyle name="T_Mien Nam 2003-2005_Du an Cau Tien (Phuong an tien dat chua gom 430m2 dat tang ham)_Viglacera - Nang tang _ Chi so gia moi (3 Qui nam 2010)_PL 87 Linh Nam SDT moi" xfId="3888"/>
    <cellStyle name="T_Mien Nam 2003-2005_PA _Fafilm_Gui (TT04)_05.10.2010" xfId="3889"/>
    <cellStyle name="T_Mien Nam 2003-2005_PA _Fafilm_Gui (TT04)_05.10.2010 2" xfId="3890"/>
    <cellStyle name="T_Mien Nam 2003-2005_PA _Fafilm_Gui (TT04)_05.10.2010_PL 87 Linh Nam SDT moi" xfId="3891"/>
    <cellStyle name="T_Mien Nam 2003-2005_PL 87 Linh Nam SDT moi" xfId="3892"/>
    <cellStyle name="T_Mien Nam 2003-2005_PL_-_Hongkong_Tower___Gui" xfId="3893"/>
    <cellStyle name="T_Mien Nam 2003-2005_PL_-_Hongkong_Tower___Gui 2" xfId="3894"/>
    <cellStyle name="T_Mien Nam 2003-2005_PL_-_Hongkong_Tower___Gui_PL 87 Linh Nam SDT moi" xfId="3895"/>
    <cellStyle name="T_Mien Nam 2003-2005_PL_-_Hongkong_Tower___Gui_PL-CoBi_ 0.10.2010 (Tinh TT 10.2010)" xfId="3896"/>
    <cellStyle name="T_Mien Nam 2003-2005_PL_-_Hongkong_Tower___Gui_PL-CoBi_ 07.10.2010 (Tinh TT 10.2010) _ Chuyen Vien" xfId="3897"/>
    <cellStyle name="T_Mien Nam 2003-2005_PL_-_Hongkong_Tower___Gui_PL-CoBi_ Lanh Dao Chot" xfId="3898"/>
    <cellStyle name="T_Mien Nam 2003-2005_PL_-_Hongkong_Tower___Gui_PL-CoBi_ Phuong an Chuyen Vien" xfId="3899"/>
    <cellStyle name="T_Mien Nam 2003-2005_PL_-_Hongkong_Tower___Gui_PL-Hapro _ PA Tinh" xfId="3900"/>
    <cellStyle name="T_Mien Nam 2003-2005_PL_-_Hongkong_Tower___Gui_Viglacera - Nang tang _ Chi so gia moi (3 Qui nam 2010)" xfId="3901"/>
    <cellStyle name="T_Mien Nam 2003-2005_PL_-_Hongkong_Tower___Gui_Viglacera - Nang tang _ Chi so gia moi (3 Qui nam 2010) 2" xfId="3902"/>
    <cellStyle name="T_Mien Nam 2003-2005_PL_-_Hongkong_Tower___Gui_Viglacera - Nang tang _ Chi so gia moi (3 Qui nam 2010)_PL 87 Linh Nam SDT moi" xfId="3903"/>
    <cellStyle name="T_Mien Nam 2003-2005_PL-CoBi_ 0.10.2010 (Tinh TT 10.2010)" xfId="3904"/>
    <cellStyle name="T_Mien Nam 2003-2005_PL-CoBi_ 07.10.2010 (Tinh TT 10.2010) _ Chuyen Vien" xfId="3905"/>
    <cellStyle name="T_Mien Nam 2003-2005_PL-CoBi_ Lanh Dao Chot" xfId="3906"/>
    <cellStyle name="T_Mien Nam 2003-2005_PL-CoBi_ Phuong an Chuyen Vien" xfId="3907"/>
    <cellStyle name="T_Mien Nam 2003-2005_PL-Hapro _ PA Tinh" xfId="3908"/>
    <cellStyle name="T_Mien Nam 2003-2005_TaThanhOai_truotgia_25_8" xfId="3909"/>
    <cellStyle name="T_Mien Nam 2003-2005_TaThanhOai_truotgia_26_8_ld" xfId="3910"/>
    <cellStyle name="T_Mien Nam 2003-2005_Viglacera - Nang tang _ Chi so gia moi (3 Qui nam 2010)" xfId="3911"/>
    <cellStyle name="T_Mien Nam 2003-2005_Viglacera - Nang tang _ Chi so gia moi (3 Qui nam 2010) 2" xfId="3912"/>
    <cellStyle name="T_Mien Nam 2003-2005_Viglacera - Nang tang _ Chi so gia moi (3 Qui nam 2010)_PL 87 Linh Nam SDT moi" xfId="3913"/>
    <cellStyle name="T_moi" xfId="3914"/>
    <cellStyle name="T_moi_Bang tinh PA 1.NA có CP PT" xfId="3915"/>
    <cellStyle name="T_moi_Bang tinh PA 1.NA có CP PT_bảng xử lý Công ty TNHH SX và TM Thanh Sơn-03.03.2012" xfId="3916"/>
    <cellStyle name="T_moi_Bang tinh TTTM Bắc Qua (revised) 11.04.2011 (new)." xfId="3917"/>
    <cellStyle name="T_moi_Bảng_tính_chỉ_số_giá đến quí 3.2011" xfId="3918"/>
    <cellStyle name="T_moi_Bảng_tính_chỉ_số_giá đến quí 3.2011_QSDĐ N&amp;G" xfId="3919"/>
    <cellStyle name="T_moi_Book2" xfId="3920"/>
    <cellStyle name="T_moi_Book2_QSDĐ N&amp;G" xfId="3921"/>
    <cellStyle name="T_moi_file tính 105 láng hạ" xfId="3922"/>
    <cellStyle name="T_moi_file tính 105 láng hạ_QSDĐ N&amp;G" xfId="3923"/>
    <cellStyle name="T_moi_thăng long ford 105 láng hạ" xfId="3924"/>
    <cellStyle name="T_Mong Lo 4" xfId="3925"/>
    <cellStyle name="T_NPP Khanh Vinh Thai Nguyen - BC KTTB_CTrinh_TB__20_loc__Milk_Yomilk_CK1" xfId="3926"/>
    <cellStyle name="T_NPP Khanh Vinh Thai Nguyen - BC KTTB_CTrinh_TB__20_loc__Milk_Yomilk_CK1_4 BCTC (QD15)" xfId="3927"/>
    <cellStyle name="T_NPP Khanh Vinh Thai Nguyen - BC KTTB_CTrinh_TB__20_loc__Milk_Yomilk_CK1_4 BCTC (QD15)_Bang tinh TTTM Bắc Qua (revised) 11.04.2011 (new)." xfId="3928"/>
    <cellStyle name="T_NPP Khanh Vinh Thai Nguyen - BC KTTB_CTrinh_TB__20_loc__Milk_Yomilk_CK1_4 BCTC (QD15)_Bảng_tính_chỉ_số_giá đến quí 3.2011" xfId="3929"/>
    <cellStyle name="T_NPP Khanh Vinh Thai Nguyen - BC KTTB_CTrinh_TB__20_loc__Milk_Yomilk_CK1_4 BCTC (QD15)_Book2" xfId="3930"/>
    <cellStyle name="T_NPP Khanh Vinh Thai Nguyen - BC KTTB_CTrinh_TB__20_loc__Milk_Yomilk_CK1_Bang tinh TTTM Bắc Qua (revised) 11.04.2011 (new)." xfId="3931"/>
    <cellStyle name="T_NPP Khanh Vinh Thai Nguyen - BC KTTB_CTrinh_TB__20_loc__Milk_Yomilk_CK1_Bảng_tính_chỉ_số_giá đến quí 3.2011" xfId="3932"/>
    <cellStyle name="T_NPP Khanh Vinh Thai Nguyen - BC KTTB_CTrinh_TB__20_loc__Milk_Yomilk_CK1_Baocao nam 2008 tom tat( da kiem toan)" xfId="3933"/>
    <cellStyle name="T_NPP Khanh Vinh Thai Nguyen - BC KTTB_CTrinh_TB__20_loc__Milk_Yomilk_CK1_Baocao nam 2008 tom tat( da kiem toan)_Bang tinh TTTM Bắc Qua (revised) 11.04.2011 (new)." xfId="3934"/>
    <cellStyle name="T_NPP Khanh Vinh Thai Nguyen - BC KTTB_CTrinh_TB__20_loc__Milk_Yomilk_CK1_Baocao nam 2008 tom tat( da kiem toan)_Bảng_tính_chỉ_số_giá đến quí 3.2011" xfId="3935"/>
    <cellStyle name="T_NPP Khanh Vinh Thai Nguyen - BC KTTB_CTrinh_TB__20_loc__Milk_Yomilk_CK1_Baocao nam 2008 tom tat( da kiem toan)_Book2" xfId="3936"/>
    <cellStyle name="T_NPP Khanh Vinh Thai Nguyen - BC KTTB_CTrinh_TB__20_loc__Milk_Yomilk_CK1_BCTC TONG HOP" xfId="3937"/>
    <cellStyle name="T_NPP Khanh Vinh Thai Nguyen - BC KTTB_CTrinh_TB__20_loc__Milk_Yomilk_CK1_BCTC TONG HOP_Bang tinh TTTM Bắc Qua (revised) 11.04.2011 (new)." xfId="3938"/>
    <cellStyle name="T_NPP Khanh Vinh Thai Nguyen - BC KTTB_CTrinh_TB__20_loc__Milk_Yomilk_CK1_BCTC TONG HOP_Bảng_tính_chỉ_số_giá đến quí 3.2011" xfId="3939"/>
    <cellStyle name="T_NPP Khanh Vinh Thai Nguyen - BC KTTB_CTrinh_TB__20_loc__Milk_Yomilk_CK1_BCTC TONG HOP_Book2" xfId="3940"/>
    <cellStyle name="T_NPP Khanh Vinh Thai Nguyen - BC KTTB_CTrinh_TB__20_loc__Milk_Yomilk_CK1_Book2" xfId="3941"/>
    <cellStyle name="T_NPP Khanh Vinh Thai Nguyen - BC KTTB_CTrinh_TB__20_loc__Milk_Yomilk_CK1_GLV Men Nhom 2006" xfId="3942"/>
    <cellStyle name="T_NPP Khanh Vinh Thai Nguyen - BC KTTB_CTrinh_TB__20_loc__Milk_Yomilk_CK1_GLV Men Nhom 2006_Bang tinh TTTM Bắc Qua (revised) 11.04.2011 (new)." xfId="3943"/>
    <cellStyle name="T_NPP Khanh Vinh Thai Nguyen - BC KTTB_CTrinh_TB__20_loc__Milk_Yomilk_CK1_GLV Men Nhom 2006_Bảng_tính_chỉ_số_giá đến quí 3.2011" xfId="3944"/>
    <cellStyle name="T_NPP Khanh Vinh Thai Nguyen - BC KTTB_CTrinh_TB__20_loc__Milk_Yomilk_CK1_GLV Men Nhom 2006_Book2" xfId="3945"/>
    <cellStyle name="T_NPP Khanh Vinh Thai Nguyen - BC KTTB_CTrinh_TB__20_loc__Milk_Yomilk_CK1_Mau W.P 6 thang cuoi 2007" xfId="3946"/>
    <cellStyle name="T_NPP Khanh Vinh Thai Nguyen - BC KTTB_CTrinh_TB__20_loc__Milk_Yomilk_CK1_Mau W.P 6 thang cuoi 2007_Bang tinh TTTM Bắc Qua (revised) 11.04.2011 (new)." xfId="3947"/>
    <cellStyle name="T_NPP Khanh Vinh Thai Nguyen - BC KTTB_CTrinh_TB__20_loc__Milk_Yomilk_CK1_Mau W.P 6 thang cuoi 2007_Bảng_tính_chỉ_số_giá đến quí 3.2011" xfId="3948"/>
    <cellStyle name="T_NPP Khanh Vinh Thai Nguyen - BC KTTB_CTrinh_TB__20_loc__Milk_Yomilk_CK1_Mau W.P 6 thang cuoi 2007_Book2" xfId="3949"/>
    <cellStyle name="T_NPP Khanh Vinh Thai Nguyen - BC KTTB_CTrinh_TB__20_loc__Milk_Yomilk_CK1_NXT 11 thang" xfId="3950"/>
    <cellStyle name="T_NPP Khanh Vinh Thai Nguyen - BC KTTB_CTrinh_TB__20_loc__Milk_Yomilk_CK1_NXT 11 thang_Bang tinh TTTM Bắc Qua (revised) 11.04.2011 (new)." xfId="3951"/>
    <cellStyle name="T_NPP Khanh Vinh Thai Nguyen - BC KTTB_CTrinh_TB__20_loc__Milk_Yomilk_CK1_NXT 11 thang_Bảng_tính_chỉ_số_giá đến quí 3.2011" xfId="3952"/>
    <cellStyle name="T_NPP Khanh Vinh Thai Nguyen - BC KTTB_CTrinh_TB__20_loc__Milk_Yomilk_CK1_NXT 11 thang_Book2" xfId="3953"/>
    <cellStyle name="T_NT SXKD (moi)" xfId="3954"/>
    <cellStyle name="T_NT SXKD (moi) 2" xfId="3955"/>
    <cellStyle name="T_NT SXKD (moi)_Du an Cau Tien (PA _ De xuất tính thêm doanh thu tầng hầm vào Dự án không tính thêm chi phí)" xfId="3956"/>
    <cellStyle name="T_NT SXKD (moi)_Du an Cau Tien (PA _ De xuất tính thêm doanh thu tầng hầm vào Dự án không tính thêm chi phí) 2" xfId="3957"/>
    <cellStyle name="T_NT SXKD (moi)_Du an Cau Tien (PA _ De xuất tính thêm doanh thu tầng hầm vào Dự án không tính thêm chi phí)_PL 87 Linh Nam SDT moi" xfId="3958"/>
    <cellStyle name="T_NT SXKD (moi)_Du an Cau Tien (Phuong an tien dat chua gom 430m2 dat tang ham)" xfId="3959"/>
    <cellStyle name="T_NT SXKD (moi)_Du an Cau Tien (Phuong an tien dat chua gom 430m2 dat tang ham) 2" xfId="3960"/>
    <cellStyle name="T_NT SXKD (moi)_Du an Cau Tien (Phuong an tien dat chua gom 430m2 dat tang ham)_Bao cao - Cty DT XD TXuan _ Chuyen Vien _ CSG 2010" xfId="3961"/>
    <cellStyle name="T_NT SXKD (moi)_Du an Cau Tien (Phuong an tien dat chua gom 430m2 dat tang ham)_Dien tich san (Thong ke)" xfId="3962"/>
    <cellStyle name="T_NT SXKD (moi)_Du an Cau Tien (Phuong an tien dat chua gom 430m2 dat tang ham)_PA _Fafilm_Gui (TT04)_05.10.2010" xfId="3963"/>
    <cellStyle name="T_NT SXKD (moi)_Du an Cau Tien (Phuong an tien dat chua gom 430m2 dat tang ham)_PA _Fafilm_Gui (TT04)_05.10.2010 2" xfId="3964"/>
    <cellStyle name="T_NT SXKD (moi)_Du an Cau Tien (Phuong an tien dat chua gom 430m2 dat tang ham)_PA _Fafilm_Gui (TT04)_05.10.2010_Bao cao - Cty DT XD TXuan _ Chuyen Vien _ CSG 2010" xfId="3965"/>
    <cellStyle name="T_NT SXKD (moi)_Du an Cau Tien (Phuong an tien dat chua gom 430m2 dat tang ham)_PA _Fafilm_Gui (TT04)_05.10.2010_Bao_cao_74 Ng Trai - DT QH _ LD Chot" xfId="3966"/>
    <cellStyle name="T_NT SXKD (moi)_Du an Cau Tien (Phuong an tien dat chua gom 430m2 dat tang ham)_PA _Fafilm_Gui (TT04)_05.10.2010_PL - Invest _ 609 Truong Dinh _ Gui 3" xfId="3967"/>
    <cellStyle name="T_NT SXKD (moi)_Du an Cau Tien (Phuong an tien dat chua gom 430m2 dat tang ham)_PA _Fafilm_Gui (TT04)_05.10.2010_PL - Invest _ 609 Truong Dinh _ PA C VIEN" xfId="3968"/>
    <cellStyle name="T_NT SXKD (moi)_Du an Cau Tien (Phuong an tien dat chua gom 430m2 dat tang ham)_PA _Fafilm_Gui (TT04)_05.10.2010_PL 87 Linh Nam SDT moi" xfId="3969"/>
    <cellStyle name="T_NT SXKD (moi)_Du an Cau Tien (Phuong an tien dat chua gom 430m2 dat tang ham)_PA _Fafilm_Gui (TT04)_05.10.2010_PL_Coma6_Dai_ Chuyen Vien - ngay 04.01.2011" xfId="3970"/>
    <cellStyle name="T_NT SXKD (moi)_Du an Cau Tien (Phuong an tien dat chua gom 430m2 dat tang ham)_PA _Fafilm_Gui (TT04)_05.10.2010_PL-Hapro _ PA Tinh" xfId="3971"/>
    <cellStyle name="T_NT SXKD (moi)_Du an Cau Tien (Phuong an tien dat chua gom 430m2 dat tang ham)_PA _Fafilm_Gui (TT04)_05.10.2010_PL-Hapro _ PA Tinh 2" xfId="3972"/>
    <cellStyle name="T_NT SXKD (moi)_Du an Cau Tien (Phuong an tien dat chua gom 430m2 dat tang ham)_PA _Fafilm_Gui (TT04)_05.10.2010_PL-Hapro _ PA Tinh_PL 87 Linh Nam SDT moi" xfId="3973"/>
    <cellStyle name="T_NT SXKD (moi)_Du an Cau Tien (Phuong an tien dat chua gom 430m2 dat tang ham)_PA _Fafilm_Gui (TT04)_05.10.2010_Viglacera - Nang tang _ Chi so gia moi (3 Qui nam 2010)" xfId="3974"/>
    <cellStyle name="T_NT SXKD (moi)_Du an Cau Tien (Phuong an tien dat chua gom 430m2 dat tang ham)_PA _Fafilm_Gui (TT04)_05.10.2010_Viglacera - Nang tang _ Chi so gia moi (3 Qui nam 2010) 2" xfId="3975"/>
    <cellStyle name="T_NT SXKD (moi)_Du an Cau Tien (Phuong an tien dat chua gom 430m2 dat tang ham)_PA _Fafilm_Gui (TT04)_05.10.2010_Viglacera - Nang tang _ Chi so gia moi (3 Qui nam 2010)_PL 87 Linh Nam SDT moi" xfId="3976"/>
    <cellStyle name="T_NT SXKD (moi)_Du an Cau Tien (Phuong an tien dat chua gom 430m2 dat tang ham)_PL 87 Linh Nam SDT moi" xfId="3977"/>
    <cellStyle name="T_NT SXKD (moi)_Du an Cau Tien (Phuong an tien dat chua gom 430m2 dat tang ham)_PL-CoBi_ 0.10.2010 (Tinh TT 10.2010)" xfId="3978"/>
    <cellStyle name="T_NT SXKD (moi)_Du an Cau Tien (Phuong an tien dat chua gom 430m2 dat tang ham)_PL-CoBi_ 0.10.2010 (Tinh TT 10.2010) 2" xfId="3979"/>
    <cellStyle name="T_NT SXKD (moi)_Du an Cau Tien (Phuong an tien dat chua gom 430m2 dat tang ham)_PL-CoBi_ 0.10.2010 (Tinh TT 10.2010)_PL 87 Linh Nam SDT moi" xfId="3980"/>
    <cellStyle name="T_NT SXKD (moi)_Du an Cau Tien (Phuong an tien dat chua gom 430m2 dat tang ham)_PL-CoBi_ 07.10.2010 (Tinh TT 10.2010) _ Chuyen Vien" xfId="3981"/>
    <cellStyle name="T_NT SXKD (moi)_Du an Cau Tien (Phuong an tien dat chua gom 430m2 dat tang ham)_PL-CoBi_ Lanh Dao Chot" xfId="3982"/>
    <cellStyle name="T_NT SXKD (moi)_Du an Cau Tien (Phuong an tien dat chua gom 430m2 dat tang ham)_PL-CoBi_ Phuong an Chuyen Vien" xfId="3983"/>
    <cellStyle name="T_NT SXKD (moi)_Du an Cau Tien (Phuong an tien dat chua gom 430m2 dat tang ham)_PL-Hapro _ PA Tinh" xfId="3984"/>
    <cellStyle name="T_NT SXKD (moi)_Du an Cau Tien (Phuong an tien dat chua gom 430m2 dat tang ham)_PL-Hapro _ PA Tinh 2" xfId="3985"/>
    <cellStyle name="T_NT SXKD (moi)_Du an Cau Tien (Phuong an tien dat chua gom 430m2 dat tang ham)_PL-Hapro _ PA Tinh_PL 87 Linh Nam SDT moi" xfId="3986"/>
    <cellStyle name="T_NT SXKD (moi)_Du an Cau Tien (Phuong an tien dat chua gom 430m2 dat tang ham)_Viglacera - Nang tang _ Chi so gia moi (3 Qui nam 2010)" xfId="3987"/>
    <cellStyle name="T_NT SXKD (moi)_Du an Cau Tien (Phuong an tien dat chua gom 430m2 dat tang ham)_Viglacera - Nang tang _ Chi so gia moi (3 Qui nam 2010) 2" xfId="3988"/>
    <cellStyle name="T_NT SXKD (moi)_Du an Cau Tien (Phuong an tien dat chua gom 430m2 dat tang ham)_Viglacera - Nang tang _ Chi so gia moi (3 Qui nam 2010)_PL 87 Linh Nam SDT moi" xfId="3989"/>
    <cellStyle name="T_NT SXKD (moi)_PA _Fafilm_Gui (TT04)_05.10.2010" xfId="3990"/>
    <cellStyle name="T_NT SXKD (moi)_PA _Fafilm_Gui (TT04)_05.10.2010 2" xfId="3991"/>
    <cellStyle name="T_NT SXKD (moi)_PA _Fafilm_Gui (TT04)_05.10.2010_PL 87 Linh Nam SDT moi" xfId="3992"/>
    <cellStyle name="T_NT SXKD (moi)_PL 87 Linh Nam SDT moi" xfId="3993"/>
    <cellStyle name="T_NT SXKD (moi)_PL-CoBi_ 0.10.2010 (Tinh TT 10.2010)" xfId="3994"/>
    <cellStyle name="T_NT SXKD (moi)_PL-CoBi_ 0.10.2010 (Tinh TT 10.2010) 2" xfId="3995"/>
    <cellStyle name="T_NT SXKD (moi)_PL-CoBi_ 0.10.2010 (Tinh TT 10.2010)_PL 87 Linh Nam SDT moi" xfId="3996"/>
    <cellStyle name="T_NT SXKD (moi)_PL-CoBi_ 07.10.2010 (Tinh TT 10.2010) _ Chuyen Vien" xfId="3997"/>
    <cellStyle name="T_NT SXKD (moi)_Viglacera - Nang tang _ Chi so gia moi (3 Qui nam 2010)" xfId="3998"/>
    <cellStyle name="T_NT SXKD (moi)_Viglacera - Nang tang _ Chi so gia moi (3 Qui nam 2010) 2" xfId="3999"/>
    <cellStyle name="T_NT SXKD (moi)_Viglacera - Nang tang _ Chi so gia moi (3 Qui nam 2010)_PL 87 Linh Nam SDT moi" xfId="4000"/>
    <cellStyle name="T_Opensoure" xfId="4001"/>
    <cellStyle name="T_PA _Fafilm_Gui (TT04)_05.10.2010" xfId="4002"/>
    <cellStyle name="T_PA GPMB 12-12-2008  theo QD cap dat Chinhthuc" xfId="4003"/>
    <cellStyle name="T_PA GPMB 12-12-2008  theo QD cap dat Chinhthuc_Du an Cau Tien (PA _ De xuất tính thêm doanh thu tầng hầm vào Dự án không tính thêm chi phí)" xfId="4004"/>
    <cellStyle name="T_PA GPMB 12-12-2008  theo QD cap dat Chinhthuc_Du an Cau Tien (Phuong an tien dat chua gom 430m2 dat tang ham)" xfId="4005"/>
    <cellStyle name="T_PA GPMB 12-12-2008  theo QD cap dat Chinhthuc_Du an Cau Tien (Phuong an tien dat chua gom 430m2 dat tang ham)_Bao cao - Cty DT XD TXuan _ Chuyen Vien _ CSG 2010" xfId="4006"/>
    <cellStyle name="T_PA GPMB 12-12-2008  theo QD cap dat Chinhthuc_Du an Cau Tien (Phuong an tien dat chua gom 430m2 dat tang ham)_Dien tich san (Thong ke)" xfId="4007"/>
    <cellStyle name="T_PA GPMB 12-12-2008  theo QD cap dat Chinhthuc_Du an Cau Tien (Phuong an tien dat chua gom 430m2 dat tang ham)_PA _Fafilm_Gui (TT04)_05.10.2010" xfId="4008"/>
    <cellStyle name="T_PA GPMB 12-12-2008  theo QD cap dat Chinhthuc_Du an Cau Tien (Phuong an tien dat chua gom 430m2 dat tang ham)_PA _Fafilm_Gui (TT04)_05.10.2010_Bao cao - Cty DT XD TXuan _ Chuyen Vien _ CSG 2010" xfId="4009"/>
    <cellStyle name="T_PA GPMB 12-12-2008  theo QD cap dat Chinhthuc_Du an Cau Tien (Phuong an tien dat chua gom 430m2 dat tang ham)_PA _Fafilm_Gui (TT04)_05.10.2010_Bao_cao_74 Ng Trai - DT QH _ LD Chot" xfId="4010"/>
    <cellStyle name="T_PA GPMB 12-12-2008  theo QD cap dat Chinhthuc_Du an Cau Tien (Phuong an tien dat chua gom 430m2 dat tang ham)_PA _Fafilm_Gui (TT04)_05.10.2010_PL - Invest _ 609 Truong Dinh _ Gui 3" xfId="4011"/>
    <cellStyle name="T_PA GPMB 12-12-2008  theo QD cap dat Chinhthuc_Du an Cau Tien (Phuong an tien dat chua gom 430m2 dat tang ham)_PA _Fafilm_Gui (TT04)_05.10.2010_PL - Invest _ 609 Truong Dinh _ PA C VIEN" xfId="4012"/>
    <cellStyle name="T_PA GPMB 12-12-2008  theo QD cap dat Chinhthuc_Du an Cau Tien (Phuong an tien dat chua gom 430m2 dat tang ham)_PA _Fafilm_Gui (TT04)_05.10.2010_PL_Coma6_Dai_ Chuyen Vien - ngay 04.01.2011" xfId="4013"/>
    <cellStyle name="T_PA GPMB 12-12-2008  theo QD cap dat Chinhthuc_Du an Cau Tien (Phuong an tien dat chua gom 430m2 dat tang ham)_PA _Fafilm_Gui (TT04)_05.10.2010_PL-Hapro _ PA Tinh" xfId="4014"/>
    <cellStyle name="T_PA GPMB 12-12-2008  theo QD cap dat Chinhthuc_Du an Cau Tien (Phuong an tien dat chua gom 430m2 dat tang ham)_PA _Fafilm_Gui (TT04)_05.10.2010_Viglacera - Nang tang _ Chi so gia moi (3 Qui nam 2010)" xfId="4015"/>
    <cellStyle name="T_PA GPMB 12-12-2008  theo QD cap dat Chinhthuc_Du an Cau Tien (Phuong an tien dat chua gom 430m2 dat tang ham)_PL-CoBi_ 0.10.2010 (Tinh TT 10.2010)" xfId="4016"/>
    <cellStyle name="T_PA GPMB 12-12-2008  theo QD cap dat Chinhthuc_Du an Cau Tien (Phuong an tien dat chua gom 430m2 dat tang ham)_PL-CoBi_ 0.10.2010 (Tinh TT 10.2010) 2" xfId="4017"/>
    <cellStyle name="T_PA GPMB 12-12-2008  theo QD cap dat Chinhthuc_Du an Cau Tien (Phuong an tien dat chua gom 430m2 dat tang ham)_PL-CoBi_ 0.10.2010 (Tinh TT 10.2010)_PL 87 Linh Nam SDT moi" xfId="4018"/>
    <cellStyle name="T_PA GPMB 12-12-2008  theo QD cap dat Chinhthuc_Du an Cau Tien (Phuong an tien dat chua gom 430m2 dat tang ham)_PL-CoBi_ 07.10.2010 (Tinh TT 10.2010) _ Chuyen Vien" xfId="4019"/>
    <cellStyle name="T_PA GPMB 12-12-2008  theo QD cap dat Chinhthuc_Du an Cau Tien (Phuong an tien dat chua gom 430m2 dat tang ham)_PL-CoBi_ Lanh Dao Chot" xfId="4020"/>
    <cellStyle name="T_PA GPMB 12-12-2008  theo QD cap dat Chinhthuc_Du an Cau Tien (Phuong an tien dat chua gom 430m2 dat tang ham)_PL-CoBi_ Phuong an Chuyen Vien" xfId="4021"/>
    <cellStyle name="T_PA GPMB 12-12-2008  theo QD cap dat Chinhthuc_Du an Cau Tien (Phuong an tien dat chua gom 430m2 dat tang ham)_PL-Hapro _ PA Tinh" xfId="4022"/>
    <cellStyle name="T_PA GPMB 12-12-2008  theo QD cap dat Chinhthuc_Du an Cau Tien (Phuong an tien dat chua gom 430m2 dat tang ham)_PL-Hapro _ PA Tinh 2" xfId="4023"/>
    <cellStyle name="T_PA GPMB 12-12-2008  theo QD cap dat Chinhthuc_Du an Cau Tien (Phuong an tien dat chua gom 430m2 dat tang ham)_PL-Hapro _ PA Tinh_PL 87 Linh Nam SDT moi" xfId="4024"/>
    <cellStyle name="T_PA GPMB 12-12-2008  theo QD cap dat Chinhthuc_Du an Cau Tien (Phuong an tien dat chua gom 430m2 dat tang ham)_Viglacera - Nang tang _ Chi so gia moi (3 Qui nam 2010)" xfId="4025"/>
    <cellStyle name="T_PA GPMB 12-12-2008  theo QD cap dat Chinhthuc_PA _Fafilm_Gui (TT04)_05.10.2010" xfId="4026"/>
    <cellStyle name="T_PA GPMB 12-12-2008  theo QD cap dat Chinhthuc_PL-CoBi_ 0.10.2010 (Tinh TT 10.2010)" xfId="4027"/>
    <cellStyle name="T_PA GPMB 12-12-2008  theo QD cap dat Chinhthuc_PL-CoBi_ 0.10.2010 (Tinh TT 10.2010) 2" xfId="4028"/>
    <cellStyle name="T_PA GPMB 12-12-2008  theo QD cap dat Chinhthuc_PL-CoBi_ 0.10.2010 (Tinh TT 10.2010)_PL 87 Linh Nam SDT moi" xfId="4029"/>
    <cellStyle name="T_PA GPMB 12-12-2008  theo QD cap dat Chinhthuc_PL-CoBi_ 07.10.2010 (Tinh TT 10.2010) _ Chuyen Vien" xfId="4030"/>
    <cellStyle name="T_PA GPMB 12-12-2008  theo QD cap dat Chinhthuc_PL-CoBi_ Lanh Dao Chot" xfId="4031"/>
    <cellStyle name="T_PA GPMB 12-12-2008  theo QD cap dat Chinhthuc_PL-CoBi_ Phuong an Chuyen Vien" xfId="4032"/>
    <cellStyle name="T_PA GPMB 12-12-2008  theo QD cap dat Chinhthuc_PL-Hapro _ PA Tinh" xfId="4033"/>
    <cellStyle name="T_PA GPMB 12-12-2008  theo QD cap dat Chinhthuc_PL-Hapro _ PA Tinh 2" xfId="4034"/>
    <cellStyle name="T_PA GPMB 12-12-2008  theo QD cap dat Chinhthuc_PL-Hapro _ PA Tinh_PL 87 Linh Nam SDT moi" xfId="4035"/>
    <cellStyle name="T_PA GPMB 12-12-2008  theo QD cap dat Chinhthuc_Viglacera - Nang tang _ Chi so gia moi (3 Qui nam 2010)" xfId="4036"/>
    <cellStyle name="T_Phuong phap thu nhap" xfId="4037"/>
    <cellStyle name="T_Phuong phap thu nhap_Bang tinh PA 1.NA có CP PT" xfId="4038"/>
    <cellStyle name="T_Phuong phap thu nhap_Bang tinh PA 1.NA có CP PT_bảng xử lý Công ty TNHH SX và TM Thanh Sơn-03.03.2012" xfId="4039"/>
    <cellStyle name="T_Phuong phap thu nhap_Bang tinh TTTM Bắc Qua (revised) 11.04.2011 (new)." xfId="4040"/>
    <cellStyle name="T_Phuong phap thu nhap_Bảng_tính_chỉ_số_giá đến quí 3.2011" xfId="4041"/>
    <cellStyle name="T_Phuong phap thu nhap_Bảng_tính_chỉ_số_giá đến quí 3.2011_QSDĐ N&amp;G" xfId="4042"/>
    <cellStyle name="T_Phuong phap thu nhap_Book2" xfId="4043"/>
    <cellStyle name="T_Phuong phap thu nhap_Book2_QSDĐ N&amp;G" xfId="4044"/>
    <cellStyle name="T_Phuong phap thu nhap_file tính 105 láng hạ" xfId="4045"/>
    <cellStyle name="T_Phuong phap thu nhap_file tính 105 láng hạ_QSDĐ N&amp;G" xfId="4046"/>
    <cellStyle name="T_phuongAnChuan" xfId="4047"/>
    <cellStyle name="T_phuongAnChuan 2" xfId="4048"/>
    <cellStyle name="T_phuongAnChuan_Du an Cau Tien (PA _ De xuất tính thêm doanh thu tầng hầm vào Dự án không tính thêm chi phí)" xfId="4049"/>
    <cellStyle name="T_phuongAnChuan_Du an Cau Tien (PA _ De xuất tính thêm doanh thu tầng hầm vào Dự án không tính thêm chi phí) 2" xfId="4050"/>
    <cellStyle name="T_phuongAnChuan_Du an Cau Tien (PA _ De xuất tính thêm doanh thu tầng hầm vào Dự án không tính thêm chi phí)_PL 87 Linh Nam SDT moi" xfId="4051"/>
    <cellStyle name="T_phuongAnChuan_Du an Cau Tien (Phuong an tien dat chua gom 430m2 dat tang ham)" xfId="4052"/>
    <cellStyle name="T_phuongAnChuan_Du an Cau Tien (Phuong an tien dat chua gom 430m2 dat tang ham) 2" xfId="4053"/>
    <cellStyle name="T_phuongAnChuan_Du an Cau Tien (Phuong an tien dat chua gom 430m2 dat tang ham)_Bao cao - Cty DT XD TXuan _ Chuyen Vien _ CSG 2010" xfId="4054"/>
    <cellStyle name="T_phuongAnChuan_Du an Cau Tien (Phuong an tien dat chua gom 430m2 dat tang ham)_Dien tich san (Thong ke)" xfId="4055"/>
    <cellStyle name="T_phuongAnChuan_Du an Cau Tien (Phuong an tien dat chua gom 430m2 dat tang ham)_PA _Fafilm_Gui (TT04)_05.10.2010" xfId="4056"/>
    <cellStyle name="T_phuongAnChuan_Du an Cau Tien (Phuong an tien dat chua gom 430m2 dat tang ham)_PA _Fafilm_Gui (TT04)_05.10.2010 2" xfId="4057"/>
    <cellStyle name="T_phuongAnChuan_Du an Cau Tien (Phuong an tien dat chua gom 430m2 dat tang ham)_PA _Fafilm_Gui (TT04)_05.10.2010_Bao cao - Cty DT XD TXuan _ Chuyen Vien _ CSG 2010" xfId="4058"/>
    <cellStyle name="T_phuongAnChuan_Du an Cau Tien (Phuong an tien dat chua gom 430m2 dat tang ham)_PA _Fafilm_Gui (TT04)_05.10.2010_Bao_cao_74 Ng Trai - DT QH _ LD Chot" xfId="4059"/>
    <cellStyle name="T_phuongAnChuan_Du an Cau Tien (Phuong an tien dat chua gom 430m2 dat tang ham)_PA _Fafilm_Gui (TT04)_05.10.2010_PL - Invest _ 609 Truong Dinh _ Gui 3" xfId="4060"/>
    <cellStyle name="T_phuongAnChuan_Du an Cau Tien (Phuong an tien dat chua gom 430m2 dat tang ham)_PA _Fafilm_Gui (TT04)_05.10.2010_PL - Invest _ 609 Truong Dinh _ PA C VIEN" xfId="4061"/>
    <cellStyle name="T_phuongAnChuan_Du an Cau Tien (Phuong an tien dat chua gom 430m2 dat tang ham)_PA _Fafilm_Gui (TT04)_05.10.2010_PL 87 Linh Nam SDT moi" xfId="4062"/>
    <cellStyle name="T_phuongAnChuan_Du an Cau Tien (Phuong an tien dat chua gom 430m2 dat tang ham)_PA _Fafilm_Gui (TT04)_05.10.2010_PL_Coma6_Dai_ Chuyen Vien - ngay 04.01.2011" xfId="4063"/>
    <cellStyle name="T_phuongAnChuan_Du an Cau Tien (Phuong an tien dat chua gom 430m2 dat tang ham)_PA _Fafilm_Gui (TT04)_05.10.2010_PL-Hapro _ PA Tinh" xfId="4064"/>
    <cellStyle name="T_phuongAnChuan_Du an Cau Tien (Phuong an tien dat chua gom 430m2 dat tang ham)_PA _Fafilm_Gui (TT04)_05.10.2010_PL-Hapro _ PA Tinh 2" xfId="4065"/>
    <cellStyle name="T_phuongAnChuan_Du an Cau Tien (Phuong an tien dat chua gom 430m2 dat tang ham)_PA _Fafilm_Gui (TT04)_05.10.2010_PL-Hapro _ PA Tinh_PL 87 Linh Nam SDT moi" xfId="4066"/>
    <cellStyle name="T_phuongAnChuan_Du an Cau Tien (Phuong an tien dat chua gom 430m2 dat tang ham)_PA _Fafilm_Gui (TT04)_05.10.2010_Viglacera - Nang tang _ Chi so gia moi (3 Qui nam 2010)" xfId="4067"/>
    <cellStyle name="T_phuongAnChuan_Du an Cau Tien (Phuong an tien dat chua gom 430m2 dat tang ham)_PA _Fafilm_Gui (TT04)_05.10.2010_Viglacera - Nang tang _ Chi so gia moi (3 Qui nam 2010) 2" xfId="4068"/>
    <cellStyle name="T_phuongAnChuan_Du an Cau Tien (Phuong an tien dat chua gom 430m2 dat tang ham)_PA _Fafilm_Gui (TT04)_05.10.2010_Viglacera - Nang tang _ Chi so gia moi (3 Qui nam 2010)_PL 87 Linh Nam SDT moi" xfId="4069"/>
    <cellStyle name="T_phuongAnChuan_Du an Cau Tien (Phuong an tien dat chua gom 430m2 dat tang ham)_PL 87 Linh Nam SDT moi" xfId="4070"/>
    <cellStyle name="T_phuongAnChuan_Du an Cau Tien (Phuong an tien dat chua gom 430m2 dat tang ham)_PL-CoBi_ 0.10.2010 (Tinh TT 10.2010)" xfId="4071"/>
    <cellStyle name="T_phuongAnChuan_Du an Cau Tien (Phuong an tien dat chua gom 430m2 dat tang ham)_PL-CoBi_ 0.10.2010 (Tinh TT 10.2010) 2" xfId="4072"/>
    <cellStyle name="T_phuongAnChuan_Du an Cau Tien (Phuong an tien dat chua gom 430m2 dat tang ham)_PL-CoBi_ 0.10.2010 (Tinh TT 10.2010)_PL 87 Linh Nam SDT moi" xfId="4073"/>
    <cellStyle name="T_phuongAnChuan_Du an Cau Tien (Phuong an tien dat chua gom 430m2 dat tang ham)_PL-CoBi_ 07.10.2010 (Tinh TT 10.2010) _ Chuyen Vien" xfId="4074"/>
    <cellStyle name="T_phuongAnChuan_Du an Cau Tien (Phuong an tien dat chua gom 430m2 dat tang ham)_PL-CoBi_ Lanh Dao Chot" xfId="4075"/>
    <cellStyle name="T_phuongAnChuan_Du an Cau Tien (Phuong an tien dat chua gom 430m2 dat tang ham)_PL-CoBi_ Phuong an Chuyen Vien" xfId="4076"/>
    <cellStyle name="T_phuongAnChuan_Du an Cau Tien (Phuong an tien dat chua gom 430m2 dat tang ham)_PL-Hapro _ PA Tinh" xfId="4077"/>
    <cellStyle name="T_phuongAnChuan_Du an Cau Tien (Phuong an tien dat chua gom 430m2 dat tang ham)_PL-Hapro _ PA Tinh 2" xfId="4078"/>
    <cellStyle name="T_phuongAnChuan_Du an Cau Tien (Phuong an tien dat chua gom 430m2 dat tang ham)_PL-Hapro _ PA Tinh_PL 87 Linh Nam SDT moi" xfId="4079"/>
    <cellStyle name="T_phuongAnChuan_Du an Cau Tien (Phuong an tien dat chua gom 430m2 dat tang ham)_Viglacera - Nang tang _ Chi so gia moi (3 Qui nam 2010)" xfId="4080"/>
    <cellStyle name="T_phuongAnChuan_Du an Cau Tien (Phuong an tien dat chua gom 430m2 dat tang ham)_Viglacera - Nang tang _ Chi so gia moi (3 Qui nam 2010) 2" xfId="4081"/>
    <cellStyle name="T_phuongAnChuan_Du an Cau Tien (Phuong an tien dat chua gom 430m2 dat tang ham)_Viglacera - Nang tang _ Chi so gia moi (3 Qui nam 2010)_PL 87 Linh Nam SDT moi" xfId="4082"/>
    <cellStyle name="T_phuongAnChuan_PA _Fafilm_Gui (TT04)_05.10.2010" xfId="4083"/>
    <cellStyle name="T_phuongAnChuan_PA _Fafilm_Gui (TT04)_05.10.2010 2" xfId="4084"/>
    <cellStyle name="T_phuongAnChuan_PA _Fafilm_Gui (TT04)_05.10.2010_PL 87 Linh Nam SDT moi" xfId="4085"/>
    <cellStyle name="T_phuongAnChuan_PL 87 Linh Nam SDT moi" xfId="4086"/>
    <cellStyle name="T_phuongAnChuan_PL-CoBi_ 0.10.2010 (Tinh TT 10.2010)" xfId="4087"/>
    <cellStyle name="T_phuongAnChuan_PL-CoBi_ 0.10.2010 (Tinh TT 10.2010) 2" xfId="4088"/>
    <cellStyle name="T_phuongAnChuan_PL-CoBi_ 0.10.2010 (Tinh TT 10.2010)_PL 87 Linh Nam SDT moi" xfId="4089"/>
    <cellStyle name="T_phuongAnChuan_PL-CoBi_ 07.10.2010 (Tinh TT 10.2010) _ Chuyen Vien" xfId="4090"/>
    <cellStyle name="T_phuongAnChuan_Viglacera - Nang tang _ Chi so gia moi (3 Qui nam 2010)" xfId="4091"/>
    <cellStyle name="T_phuongAnChuan_Viglacera - Nang tang _ Chi so gia moi (3 Qui nam 2010) 2" xfId="4092"/>
    <cellStyle name="T_phuongAnChuan_Viglacera - Nang tang _ Chi so gia moi (3 Qui nam 2010)_PL 87 Linh Nam SDT moi" xfId="4093"/>
    <cellStyle name="T_PL_-_Hongkong_Tower___Gui" xfId="4094"/>
    <cellStyle name="T_PL_-_Hongkong_Tower___Gui_PL-CoBi_ 0.10.2010 (Tinh TT 10.2010)" xfId="4095"/>
    <cellStyle name="T_PL_-_Hongkong_Tower___Gui_PL-CoBi_ 0.10.2010 (Tinh TT 10.2010) 2" xfId="4096"/>
    <cellStyle name="T_PL_-_Hongkong_Tower___Gui_PL-CoBi_ 0.10.2010 (Tinh TT 10.2010)_PL 87 Linh Nam SDT moi" xfId="4097"/>
    <cellStyle name="T_PL_-_Hongkong_Tower___Gui_PL-CoBi_ Lanh Dao Chot" xfId="4098"/>
    <cellStyle name="T_PL_-_Hongkong_Tower___Gui_PL-CoBi_ Phuong an Chuyen Vien" xfId="4099"/>
    <cellStyle name="T_PL_-_Hongkong_Tower___Gui_PL-Hapro _ PA Tinh" xfId="4100"/>
    <cellStyle name="T_PL_-_Hongkong_Tower___Gui_PL-Hapro _ PA Tinh 2" xfId="4101"/>
    <cellStyle name="T_PL_-_Hongkong_Tower___Gui_PL-Hapro _ PA Tinh_PL 87 Linh Nam SDT moi" xfId="4102"/>
    <cellStyle name="T_PL_-_Hongkong_Tower___Gui_Viglacera - Nang tang _ Chi so gia moi (3 Qui nam 2010)" xfId="4103"/>
    <cellStyle name="T_PL-CoBi_ 0.10.2010 (Tinh TT 10.2010)" xfId="4104"/>
    <cellStyle name="T_PL-CoBi_ 0.10.2010 (Tinh TT 10.2010) 2" xfId="4105"/>
    <cellStyle name="T_PL-CoBi_ 0.10.2010 (Tinh TT 10.2010)_PL 87 Linh Nam SDT moi" xfId="4106"/>
    <cellStyle name="T_PL-CoBi_ Lanh Dao Chot" xfId="4107"/>
    <cellStyle name="T_PL-CoBi_ Phuong an Chuyen Vien" xfId="4108"/>
    <cellStyle name="T_PL-Hapro _ PA Tinh" xfId="4109"/>
    <cellStyle name="T_PL-Hapro _ PA Tinh 2" xfId="4110"/>
    <cellStyle name="T_PL-Hapro _ PA Tinh_PL 87 Linh Nam SDT moi" xfId="4111"/>
    <cellStyle name="T_QL10" xfId="4112"/>
    <cellStyle name="T_QL10_Bang tinh PA 1.NA có CP PT" xfId="4113"/>
    <cellStyle name="T_QL10_Bang tinh PA 1.NA có CP PT_bảng xử lý Công ty TNHH SX và TM Thanh Sơn-03.03.2012" xfId="4114"/>
    <cellStyle name="T_QL10_Bang tinh TTTM Bắc Qua (revised) 11.04.2011 (new)." xfId="4115"/>
    <cellStyle name="T_QL10_Bảng_tính_chỉ_số_giá đến quí 3.2011" xfId="4116"/>
    <cellStyle name="T_QL10_Bảng_tính_chỉ_số_giá đến quí 3.2011_QSDĐ N&amp;G" xfId="4117"/>
    <cellStyle name="T_QL10_Book2" xfId="4118"/>
    <cellStyle name="T_QL10_Book2_QSDĐ N&amp;G" xfId="4119"/>
    <cellStyle name="T_QL10_file tính 105 láng hạ" xfId="4120"/>
    <cellStyle name="T_QL10_file tính 105 láng hạ_QSDĐ N&amp;G" xfId="4121"/>
    <cellStyle name="T_QSDĐ HONG HA họp LDLN (for NA)" xfId="4122"/>
    <cellStyle name="T_QT di chuyen ca phe" xfId="4123"/>
    <cellStyle name="T_QT di chuyen ca phe_Bang tinh PA 1.NA có CP PT" xfId="4124"/>
    <cellStyle name="T_QT di chuyen ca phe_Bang tinh PA 1.NA có CP PT_bảng xử lý Công ty TNHH SX và TM Thanh Sơn-03.03.2012" xfId="4125"/>
    <cellStyle name="T_QT di chuyen ca phe_Bang tinh TTTM Bắc Qua (revised) 11.04.2011 (new)." xfId="4126"/>
    <cellStyle name="T_QT di chuyen ca phe_Bảng_tính_chỉ_số_giá đến quí 3.2011" xfId="4127"/>
    <cellStyle name="T_QT di chuyen ca phe_Bảng_tính_chỉ_số_giá đến quí 3.2011_QSDĐ N&amp;G" xfId="4128"/>
    <cellStyle name="T_QT di chuyen ca phe_Book2" xfId="4129"/>
    <cellStyle name="T_QT di chuyen ca phe_Book2_QSDĐ N&amp;G" xfId="4130"/>
    <cellStyle name="T_QT di chuyen ca phe_file tính 105 láng hạ" xfId="4131"/>
    <cellStyle name="T_QT di chuyen ca phe_file tính 105 láng hạ_QSDĐ N&amp;G" xfId="4132"/>
    <cellStyle name="T_QT di chuyen ca phe_thăng long ford 105 láng hạ" xfId="4133"/>
    <cellStyle name="T_QT Thue GTGT 2007" xfId="4134"/>
    <cellStyle name="T_qtoan nha 2 tang hung ( trong thau )" xfId="4135"/>
    <cellStyle name="T_San CAULONG- Athu" xfId="4136"/>
    <cellStyle name="T_Sao Bac Dau" xfId="4137"/>
    <cellStyle name="T_Sao Bac Dau_Bang tinh PA 1.NA có CP PT" xfId="4138"/>
    <cellStyle name="T_Sao Bac Dau_Bang tinh PA 1.NA có CP PT_bảng xử lý Công ty TNHH SX và TM Thanh Sơn-03.03.2012" xfId="4139"/>
    <cellStyle name="T_Sao Bac Dau_Bang tinh TTTM Bắc Qua (revised) 11.04.2011 (new)." xfId="4140"/>
    <cellStyle name="T_Sao Bac Dau_Bảng_tính_chỉ_số_giá đến quí 3.2011" xfId="4141"/>
    <cellStyle name="T_Sao Bac Dau_Bảng_tính_chỉ_số_giá đến quí 3.2011_QSDĐ N&amp;G" xfId="4142"/>
    <cellStyle name="T_Sao Bac Dau_Book2" xfId="4143"/>
    <cellStyle name="T_Sao Bac Dau_Book2_QSDĐ N&amp;G" xfId="4144"/>
    <cellStyle name="T_Sao Bac Dau_file tính 105 láng hạ" xfId="4145"/>
    <cellStyle name="T_Sao Bac Dau_file tính 105 láng hạ_QSDĐ N&amp;G" xfId="4146"/>
    <cellStyle name="T_Sheet1" xfId="4147"/>
    <cellStyle name="T_Sheet1_4 BCTC (QD15)" xfId="4148"/>
    <cellStyle name="T_Sheet1_4 BCTC (QD15)_Bang tinh TTTM Bắc Qua (revised) 11.04.2011 (new)." xfId="4149"/>
    <cellStyle name="T_Sheet1_4 BCTC (QD15)_Bảng_tính_chỉ_số_giá đến quí 3.2011" xfId="4150"/>
    <cellStyle name="T_Sheet1_4 BCTC (QD15)_Book2" xfId="4151"/>
    <cellStyle name="T_Sheet1_4 BCTC (QD15)_file tính 105 láng hạ" xfId="4152"/>
    <cellStyle name="T_Sheet1_4 BCTC (QD15)_thăng long ford 105 láng hạ" xfId="4153"/>
    <cellStyle name="T_Sheet1_Bang tinh TTTM Bắc Qua (revised) 11.04.2011 (new)." xfId="4154"/>
    <cellStyle name="T_Sheet1_Bảng_tính_chỉ_số_giá đến quí 3.2011" xfId="4155"/>
    <cellStyle name="T_Sheet1_Baocao nam 2008 tom tat( da kiem toan)" xfId="4156"/>
    <cellStyle name="T_Sheet1_Baocao nam 2008 tom tat( da kiem toan)_Bang tinh TTTM Bắc Qua (revised) 11.04.2011 (new)." xfId="4157"/>
    <cellStyle name="T_Sheet1_Baocao nam 2008 tom tat( da kiem toan)_Bảng_tính_chỉ_số_giá đến quí 3.2011" xfId="4158"/>
    <cellStyle name="T_Sheet1_Baocao nam 2008 tom tat( da kiem toan)_Book2" xfId="4159"/>
    <cellStyle name="T_Sheet1_Baocao nam 2008 tom tat( da kiem toan)_file tính 105 láng hạ" xfId="4160"/>
    <cellStyle name="T_Sheet1_Baocao nam 2008 tom tat( da kiem toan)_thăng long ford 105 láng hạ" xfId="4161"/>
    <cellStyle name="T_Sheet1_BCTC TONG HOP" xfId="4162"/>
    <cellStyle name="T_Sheet1_BCTC TONG HOP_Bang tinh TTTM Bắc Qua (revised) 11.04.2011 (new)." xfId="4163"/>
    <cellStyle name="T_Sheet1_BCTC TONG HOP_Bảng_tính_chỉ_số_giá đến quí 3.2011" xfId="4164"/>
    <cellStyle name="T_Sheet1_BCTC TONG HOP_Book2" xfId="4165"/>
    <cellStyle name="T_Sheet1_BCTC TONG HOP_file tính 105 láng hạ" xfId="4166"/>
    <cellStyle name="T_Sheet1_BCTC TONG HOP_thăng long ford 105 láng hạ" xfId="4167"/>
    <cellStyle name="T_Sheet1_Book2" xfId="4168"/>
    <cellStyle name="T_Sheet1_file tính 105 láng hạ" xfId="4169"/>
    <cellStyle name="T_Sheet1_GLV Men Nhom 2006" xfId="4170"/>
    <cellStyle name="T_Sheet1_GLV Men Nhom 2006_Bang tinh TTTM Bắc Qua (revised) 11.04.2011 (new)." xfId="4171"/>
    <cellStyle name="T_Sheet1_GLV Men Nhom 2006_Bảng_tính_chỉ_số_giá đến quí 3.2011" xfId="4172"/>
    <cellStyle name="T_Sheet1_GLV Men Nhom 2006_Book2" xfId="4173"/>
    <cellStyle name="T_Sheet1_GLV Men Nhom 2006_file tính 105 láng hạ" xfId="4174"/>
    <cellStyle name="T_Sheet1_GLV Men Nhom 2006_thăng long ford 105 láng hạ" xfId="4175"/>
    <cellStyle name="T_Sheet1_Mau W.P 6 thang cuoi 2007" xfId="4176"/>
    <cellStyle name="T_Sheet1_Mau W.P 6 thang cuoi 2007_Bang tinh TTTM Bắc Qua (revised) 11.04.2011 (new)." xfId="4177"/>
    <cellStyle name="T_Sheet1_Mau W.P 6 thang cuoi 2007_Bảng_tính_chỉ_số_giá đến quí 3.2011" xfId="4178"/>
    <cellStyle name="T_Sheet1_Mau W.P 6 thang cuoi 2007_Book2" xfId="4179"/>
    <cellStyle name="T_Sheet1_Mau W.P 6 thang cuoi 2007_file tính 105 láng hạ" xfId="4180"/>
    <cellStyle name="T_Sheet1_Mau W.P 6 thang cuoi 2007_thăng long ford 105 láng hạ" xfId="4181"/>
    <cellStyle name="T_Sheet1_NXT 11 thang" xfId="4182"/>
    <cellStyle name="T_Sheet1_NXT 11 thang_Bang tinh TTTM Bắc Qua (revised) 11.04.2011 (new)." xfId="4183"/>
    <cellStyle name="T_Sheet1_NXT 11 thang_Bảng_tính_chỉ_số_giá đến quí 3.2011" xfId="4184"/>
    <cellStyle name="T_Sheet1_NXT 11 thang_Book2" xfId="4185"/>
    <cellStyle name="T_Sheet1_NXT 11 thang_file tính 105 láng hạ" xfId="4186"/>
    <cellStyle name="T_Sheet1_NXT 11 thang_thăng long ford 105 láng hạ" xfId="4187"/>
    <cellStyle name="T_Sheet1_thăng long ford 105 láng hạ" xfId="4188"/>
    <cellStyle name="T_sua chua cham trung bay  mien Bac" xfId="4189"/>
    <cellStyle name="T_sua chua cham trung bay  mien Bac_4 BCTC (QD15)" xfId="4190"/>
    <cellStyle name="T_sua chua cham trung bay  mien Bac_4 BCTC (QD15)_Bang tinh TTTM Bắc Qua (revised) 11.04.2011 (new)." xfId="4191"/>
    <cellStyle name="T_sua chua cham trung bay  mien Bac_4 BCTC (QD15)_Bảng_tính_chỉ_số_giá đến quí 3.2011" xfId="4192"/>
    <cellStyle name="T_sua chua cham trung bay  mien Bac_4 BCTC (QD15)_Book2" xfId="4193"/>
    <cellStyle name="T_sua chua cham trung bay  mien Bac_Bang tinh TTTM Bắc Qua (revised) 11.04.2011 (new)." xfId="4194"/>
    <cellStyle name="T_sua chua cham trung bay  mien Bac_Bảng_tính_chỉ_số_giá đến quí 3.2011" xfId="4195"/>
    <cellStyle name="T_sua chua cham trung bay  mien Bac_Baocao nam 2008 tom tat( da kiem toan)" xfId="4196"/>
    <cellStyle name="T_sua chua cham trung bay  mien Bac_Baocao nam 2008 tom tat( da kiem toan)_Bang tinh TTTM Bắc Qua (revised) 11.04.2011 (new)." xfId="4197"/>
    <cellStyle name="T_sua chua cham trung bay  mien Bac_Baocao nam 2008 tom tat( da kiem toan)_Bảng_tính_chỉ_số_giá đến quí 3.2011" xfId="4198"/>
    <cellStyle name="T_sua chua cham trung bay  mien Bac_Baocao nam 2008 tom tat( da kiem toan)_Book2" xfId="4199"/>
    <cellStyle name="T_sua chua cham trung bay  mien Bac_BCTC TONG HOP" xfId="4200"/>
    <cellStyle name="T_sua chua cham trung bay  mien Bac_BCTC TONG HOP_Bang tinh TTTM Bắc Qua (revised) 11.04.2011 (new)." xfId="4201"/>
    <cellStyle name="T_sua chua cham trung bay  mien Bac_BCTC TONG HOP_Bảng_tính_chỉ_số_giá đến quí 3.2011" xfId="4202"/>
    <cellStyle name="T_sua chua cham trung bay  mien Bac_BCTC TONG HOP_Book2" xfId="4203"/>
    <cellStyle name="T_sua chua cham trung bay  mien Bac_Book2" xfId="4204"/>
    <cellStyle name="T_sua chua cham trung bay  mien Bac_GLV Men Nhom 2006" xfId="4205"/>
    <cellStyle name="T_sua chua cham trung bay  mien Bac_GLV Men Nhom 2006_Bang tinh TTTM Bắc Qua (revised) 11.04.2011 (new)." xfId="4206"/>
    <cellStyle name="T_sua chua cham trung bay  mien Bac_GLV Men Nhom 2006_Bảng_tính_chỉ_số_giá đến quí 3.2011" xfId="4207"/>
    <cellStyle name="T_sua chua cham trung bay  mien Bac_GLV Men Nhom 2006_Book2" xfId="4208"/>
    <cellStyle name="T_sua chua cham trung bay  mien Bac_Mau W.P 6 thang cuoi 2007" xfId="4209"/>
    <cellStyle name="T_sua chua cham trung bay  mien Bac_Mau W.P 6 thang cuoi 2007_Bang tinh TTTM Bắc Qua (revised) 11.04.2011 (new)." xfId="4210"/>
    <cellStyle name="T_sua chua cham trung bay  mien Bac_Mau W.P 6 thang cuoi 2007_Bảng_tính_chỉ_số_giá đến quí 3.2011" xfId="4211"/>
    <cellStyle name="T_sua chua cham trung bay  mien Bac_Mau W.P 6 thang cuoi 2007_Book2" xfId="4212"/>
    <cellStyle name="T_sua chua cham trung bay  mien Bac_NXT 11 thang" xfId="4213"/>
    <cellStyle name="T_sua chua cham trung bay  mien Bac_NXT 11 thang_Bang tinh TTTM Bắc Qua (revised) 11.04.2011 (new)." xfId="4214"/>
    <cellStyle name="T_sua chua cham trung bay  mien Bac_NXT 11 thang_Bảng_tính_chỉ_số_giá đến quí 3.2011" xfId="4215"/>
    <cellStyle name="T_sua chua cham trung bay  mien Bac_NXT 11 thang_Book2" xfId="4216"/>
    <cellStyle name="T_T.toan GCKCT Silo Bot lieu + Ong khoi lan 2" xfId="4217"/>
    <cellStyle name="T_Tamsan" xfId="4218"/>
    <cellStyle name="T_TaThanhOai_truotgia_25_8" xfId="4219"/>
    <cellStyle name="T_TaThanhOai_truotgia_25_8 2" xfId="4220"/>
    <cellStyle name="T_TaThanhOai_truotgia_25_8_PL 87 Linh Nam SDT moi" xfId="4221"/>
    <cellStyle name="T_TaThanhOai_truotgia_25_8_PL-CoBi_ 0.10.2010 (Tinh TT 10.2010)" xfId="4222"/>
    <cellStyle name="T_TaThanhOai_truotgia_25_8_PL-CoBi_ 0.10.2010 (Tinh TT 10.2010) 2" xfId="4223"/>
    <cellStyle name="T_TaThanhOai_truotgia_25_8_PL-CoBi_ 0.10.2010 (Tinh TT 10.2010)_PL 87 Linh Nam SDT moi" xfId="4224"/>
    <cellStyle name="T_TaThanhOai_truotgia_25_8_PL-CoBi_ 07.10.2010 (Tinh TT 10.2010) _ Chuyen Vien" xfId="4225"/>
    <cellStyle name="T_TaThanhOai_truotgia_25_8_Viglacera - Nang tang _ Chi so gia moi (3 Qui nam 2010)" xfId="4226"/>
    <cellStyle name="T_TaThanhOai_truotgia_25_8_Viglacera - Nang tang _ Chi so gia moi (3 Qui nam 2010) 2" xfId="4227"/>
    <cellStyle name="T_TaThanhOai_truotgia_25_8_Viglacera - Nang tang _ Chi so gia moi (3 Qui nam 2010)_PL 87 Linh Nam SDT moi" xfId="4228"/>
    <cellStyle name="T_TaThanhOai_truotgia_26_8_ld" xfId="4229"/>
    <cellStyle name="T_TaThanhOai_truotgia_26_8_ld 2" xfId="4230"/>
    <cellStyle name="T_TaThanhOai_truotgia_26_8_ld_PL 87 Linh Nam SDT moi" xfId="4231"/>
    <cellStyle name="T_TDTXMCampha-NMC-thietbi" xfId="4232"/>
    <cellStyle name="T_TH TSCD 2006-OK" xfId="4233"/>
    <cellStyle name="T_TH TSCD 2006-OK_Bang tinh PA 1.NA có CP PT" xfId="4234"/>
    <cellStyle name="T_TH TSCD 2006-OK_Bang tinh PA 1.NA có CP PT_bảng xử lý Công ty TNHH SX và TM Thanh Sơn-03.03.2012" xfId="4235"/>
    <cellStyle name="T_TH TSCD 2006-OK_Bang tinh TTTM Bắc Qua (revised) 11.04.2011 (new)." xfId="4236"/>
    <cellStyle name="T_TH TSCD 2006-OK_Bảng_tính_chỉ_số_giá đến quí 3.2011" xfId="4237"/>
    <cellStyle name="T_TH TSCD 2006-OK_Bảng_tính_chỉ_số_giá đến quí 3.2011_QSDĐ N&amp;G" xfId="4238"/>
    <cellStyle name="T_TH TSCD 2006-OK_Book2" xfId="4239"/>
    <cellStyle name="T_TH TSCD 2006-OK_Book2_QSDĐ N&amp;G" xfId="4240"/>
    <cellStyle name="T_TH TSCD 2006-OK_file tính 105 láng hạ" xfId="4241"/>
    <cellStyle name="T_TH TSCD 2006-OK_file tính 105 láng hạ_QSDĐ N&amp;G" xfId="4242"/>
    <cellStyle name="T_TH TSCD 2006-OK_thăng long ford 105 láng hạ" xfId="4243"/>
    <cellStyle name="T_thăng long ford 105 láng hạ" xfId="4244"/>
    <cellStyle name="T_THANG NGOAI+PHU TRO DUOI+THANG LEO BO" xfId="4245"/>
    <cellStyle name="T_Thanh Son 15 09 2011" xfId="4246"/>
    <cellStyle name="T_THANH TOAN CAM PHA(to ngoc)" xfId="4247"/>
    <cellStyle name="T_thanh toan lan 3" xfId="4248"/>
    <cellStyle name="T_Thi dua TCT" xfId="4249"/>
    <cellStyle name="T_Thiet bi" xfId="4250"/>
    <cellStyle name="T_Thiet bi_Bang tinh TTTM Bắc Qua (revised) 11.04.2011 (new)." xfId="4251"/>
    <cellStyle name="T_Thiet bi_Bảng_tính_chỉ_số_giá đến quí 3.2011" xfId="4252"/>
    <cellStyle name="T_Thiet bi_Bảng_tính_chỉ_số_giá đến quí 3.2011_QSDĐ N&amp;G" xfId="4253"/>
    <cellStyle name="T_Thiet bi_Book2" xfId="4254"/>
    <cellStyle name="T_Thiet bi_Book2_QSDĐ N&amp;G" xfId="4255"/>
    <cellStyle name="T_Thiet bi_file tính 105 láng hạ" xfId="4256"/>
    <cellStyle name="T_Thiet bi_file tính 105 láng hạ_QSDĐ N&amp;G" xfId="4257"/>
    <cellStyle name="T_Thiet bi_Thanh Son 15 09 2011" xfId="4258"/>
    <cellStyle name="T_Thong so XD" xfId="4259"/>
    <cellStyle name="T_Thong so XD 2" xfId="4260"/>
    <cellStyle name="T_Thong so XD_Du an Cau Tien (PA _ De xuất tính thêm doanh thu tầng hầm vào Dự án không tính thêm chi phí)" xfId="4261"/>
    <cellStyle name="T_Thong so XD_Du an Cau Tien (PA _ De xuất tính thêm doanh thu tầng hầm vào Dự án không tính thêm chi phí) 2" xfId="4262"/>
    <cellStyle name="T_Thong so XD_Du an Cau Tien (PA _ De xuất tính thêm doanh thu tầng hầm vào Dự án không tính thêm chi phí)_PL 87 Linh Nam SDT moi" xfId="4263"/>
    <cellStyle name="T_Thong so XD_Du an Cau Tien (Phuong an tien dat chua gom 430m2 dat tang ham)" xfId="4264"/>
    <cellStyle name="T_Thong so XD_Du an Cau Tien (Phuong an tien dat chua gom 430m2 dat tang ham) 2" xfId="4265"/>
    <cellStyle name="T_Thong so XD_Du an Cau Tien (Phuong an tien dat chua gom 430m2 dat tang ham)_Bao cao - Cty DT XD TXuan _ Chuyen Vien _ CSG 2010" xfId="4266"/>
    <cellStyle name="T_Thong so XD_Du an Cau Tien (Phuong an tien dat chua gom 430m2 dat tang ham)_Dien tich san (Thong ke)" xfId="4267"/>
    <cellStyle name="T_Thong so XD_Du an Cau Tien (Phuong an tien dat chua gom 430m2 dat tang ham)_PA _Fafilm_Gui (TT04)_05.10.2010" xfId="4268"/>
    <cellStyle name="T_Thong so XD_Du an Cau Tien (Phuong an tien dat chua gom 430m2 dat tang ham)_PA _Fafilm_Gui (TT04)_05.10.2010 2" xfId="4269"/>
    <cellStyle name="T_Thong so XD_Du an Cau Tien (Phuong an tien dat chua gom 430m2 dat tang ham)_PA _Fafilm_Gui (TT04)_05.10.2010_Bao cao - Cty DT XD TXuan _ Chuyen Vien _ CSG 2010" xfId="4270"/>
    <cellStyle name="T_Thong so XD_Du an Cau Tien (Phuong an tien dat chua gom 430m2 dat tang ham)_PA _Fafilm_Gui (TT04)_05.10.2010_Bao_cao_74 Ng Trai - DT QH _ LD Chot" xfId="4271"/>
    <cellStyle name="T_Thong so XD_Du an Cau Tien (Phuong an tien dat chua gom 430m2 dat tang ham)_PA _Fafilm_Gui (TT04)_05.10.2010_PL - Invest _ 609 Truong Dinh _ Gui 3" xfId="4272"/>
    <cellStyle name="T_Thong so XD_Du an Cau Tien (Phuong an tien dat chua gom 430m2 dat tang ham)_PA _Fafilm_Gui (TT04)_05.10.2010_PL - Invest _ 609 Truong Dinh _ PA C VIEN" xfId="4273"/>
    <cellStyle name="T_Thong so XD_Du an Cau Tien (Phuong an tien dat chua gom 430m2 dat tang ham)_PA _Fafilm_Gui (TT04)_05.10.2010_PL 87 Linh Nam SDT moi" xfId="4274"/>
    <cellStyle name="T_Thong so XD_Du an Cau Tien (Phuong an tien dat chua gom 430m2 dat tang ham)_PA _Fafilm_Gui (TT04)_05.10.2010_PL_Coma6_Dai_ Chuyen Vien - ngay 04.01.2011" xfId="4275"/>
    <cellStyle name="T_Thong so XD_Du an Cau Tien (Phuong an tien dat chua gom 430m2 dat tang ham)_PA _Fafilm_Gui (TT04)_05.10.2010_PL-Hapro _ PA Tinh" xfId="4276"/>
    <cellStyle name="T_Thong so XD_Du an Cau Tien (Phuong an tien dat chua gom 430m2 dat tang ham)_PA _Fafilm_Gui (TT04)_05.10.2010_PL-Hapro _ PA Tinh 2" xfId="4277"/>
    <cellStyle name="T_Thong so XD_Du an Cau Tien (Phuong an tien dat chua gom 430m2 dat tang ham)_PA _Fafilm_Gui (TT04)_05.10.2010_PL-Hapro _ PA Tinh_PL 87 Linh Nam SDT moi" xfId="4278"/>
    <cellStyle name="T_Thong so XD_Du an Cau Tien (Phuong an tien dat chua gom 430m2 dat tang ham)_PA _Fafilm_Gui (TT04)_05.10.2010_Viglacera - Nang tang _ Chi so gia moi (3 Qui nam 2010)" xfId="4279"/>
    <cellStyle name="T_Thong so XD_Du an Cau Tien (Phuong an tien dat chua gom 430m2 dat tang ham)_PA _Fafilm_Gui (TT04)_05.10.2010_Viglacera - Nang tang _ Chi so gia moi (3 Qui nam 2010) 2" xfId="4280"/>
    <cellStyle name="T_Thong so XD_Du an Cau Tien (Phuong an tien dat chua gom 430m2 dat tang ham)_PA _Fafilm_Gui (TT04)_05.10.2010_Viglacera - Nang tang _ Chi so gia moi (3 Qui nam 2010)_PL 87 Linh Nam SDT moi" xfId="4281"/>
    <cellStyle name="T_Thong so XD_Du an Cau Tien (Phuong an tien dat chua gom 430m2 dat tang ham)_PL 87 Linh Nam SDT moi" xfId="4282"/>
    <cellStyle name="T_Thong so XD_Du an Cau Tien (Phuong an tien dat chua gom 430m2 dat tang ham)_PL-CoBi_ 0.10.2010 (Tinh TT 10.2010)" xfId="4283"/>
    <cellStyle name="T_Thong so XD_Du an Cau Tien (Phuong an tien dat chua gom 430m2 dat tang ham)_PL-CoBi_ 0.10.2010 (Tinh TT 10.2010) 2" xfId="4284"/>
    <cellStyle name="T_Thong so XD_Du an Cau Tien (Phuong an tien dat chua gom 430m2 dat tang ham)_PL-CoBi_ 0.10.2010 (Tinh TT 10.2010)_PL 87 Linh Nam SDT moi" xfId="4285"/>
    <cellStyle name="T_Thong so XD_Du an Cau Tien (Phuong an tien dat chua gom 430m2 dat tang ham)_PL-CoBi_ 07.10.2010 (Tinh TT 10.2010) _ Chuyen Vien" xfId="4286"/>
    <cellStyle name="T_Thong so XD_Du an Cau Tien (Phuong an tien dat chua gom 430m2 dat tang ham)_PL-CoBi_ Lanh Dao Chot" xfId="4287"/>
    <cellStyle name="T_Thong so XD_Du an Cau Tien (Phuong an tien dat chua gom 430m2 dat tang ham)_PL-CoBi_ Phuong an Chuyen Vien" xfId="4288"/>
    <cellStyle name="T_Thong so XD_Du an Cau Tien (Phuong an tien dat chua gom 430m2 dat tang ham)_PL-Hapro _ PA Tinh" xfId="4289"/>
    <cellStyle name="T_Thong so XD_Du an Cau Tien (Phuong an tien dat chua gom 430m2 dat tang ham)_PL-Hapro _ PA Tinh 2" xfId="4290"/>
    <cellStyle name="T_Thong so XD_Du an Cau Tien (Phuong an tien dat chua gom 430m2 dat tang ham)_PL-Hapro _ PA Tinh_PL 87 Linh Nam SDT moi" xfId="4291"/>
    <cellStyle name="T_Thong so XD_Du an Cau Tien (Phuong an tien dat chua gom 430m2 dat tang ham)_Viglacera - Nang tang _ Chi so gia moi (3 Qui nam 2010)" xfId="4292"/>
    <cellStyle name="T_Thong so XD_Du an Cau Tien (Phuong an tien dat chua gom 430m2 dat tang ham)_Viglacera - Nang tang _ Chi so gia moi (3 Qui nam 2010) 2" xfId="4293"/>
    <cellStyle name="T_Thong so XD_Du an Cau Tien (Phuong an tien dat chua gom 430m2 dat tang ham)_Viglacera - Nang tang _ Chi so gia moi (3 Qui nam 2010)_PL 87 Linh Nam SDT moi" xfId="4294"/>
    <cellStyle name="T_Thong so XD_PA _Fafilm_Gui (TT04)_05.10.2010" xfId="4295"/>
    <cellStyle name="T_Thong so XD_PA _Fafilm_Gui (TT04)_05.10.2010 2" xfId="4296"/>
    <cellStyle name="T_Thong so XD_PA _Fafilm_Gui (TT04)_05.10.2010_PL 87 Linh Nam SDT moi" xfId="4297"/>
    <cellStyle name="T_Thong so XD_PL 87 Linh Nam SDT moi" xfId="4298"/>
    <cellStyle name="T_Thong so XD_PL-CoBi_ 0.10.2010 (Tinh TT 10.2010)" xfId="4299"/>
    <cellStyle name="T_Thong so XD_PL-CoBi_ 0.10.2010 (Tinh TT 10.2010) 2" xfId="4300"/>
    <cellStyle name="T_Thong so XD_PL-CoBi_ 0.10.2010 (Tinh TT 10.2010)_PL 87 Linh Nam SDT moi" xfId="4301"/>
    <cellStyle name="T_Thong so XD_PL-CoBi_ 07.10.2010 (Tinh TT 10.2010) _ Chuyen Vien" xfId="4302"/>
    <cellStyle name="T_Thong so XD_Viglacera - Nang tang _ Chi so gia moi (3 Qui nam 2010)" xfId="4303"/>
    <cellStyle name="T_Thong so XD_Viglacera - Nang tang _ Chi so gia moi (3 Qui nam 2010) 2" xfId="4304"/>
    <cellStyle name="T_Thong so XD_Viglacera - Nang tang _ Chi so gia moi (3 Qui nam 2010)_PL 87 Linh Nam SDT moi" xfId="4305"/>
    <cellStyle name="T_Tien an (AN)" xfId="4306"/>
    <cellStyle name="T_TK 51136" xfId="4307"/>
    <cellStyle name="T_TK 51136_Bang tinh TTTM Bắc Qua (revised) 11.04.2011 (new)." xfId="4308"/>
    <cellStyle name="T_TK 51136_Bảng_tính_chỉ_số_giá đến quí 3.2011" xfId="4309"/>
    <cellStyle name="T_TK 51136_BCTC TONG HOP" xfId="4310"/>
    <cellStyle name="T_TK 51136_BCTC TONG HOP_Bang tinh TTTM Bắc Qua (revised) 11.04.2011 (new)." xfId="4311"/>
    <cellStyle name="T_TK 51136_BCTC TONG HOP_Bảng_tính_chỉ_số_giá đến quí 3.2011" xfId="4312"/>
    <cellStyle name="T_TK 51136_BCTC TONG HOP_Book2" xfId="4313"/>
    <cellStyle name="T_TK 51136_Book2" xfId="4314"/>
    <cellStyle name="T_TK138 - 2007 " xfId="4315"/>
    <cellStyle name="T_TK138 - 2007 _Bang tinh TTTM Bắc Qua (revised) 11.04.2011 (new)." xfId="4316"/>
    <cellStyle name="T_TK138 - 2007 _Bảng_tính_chỉ_số_giá đến quí 3.2011" xfId="4317"/>
    <cellStyle name="T_TK138 - 2007 _Book2" xfId="4318"/>
    <cellStyle name="T_TM Hop nhat TK211, TK241 2006 Tam" xfId="4319"/>
    <cellStyle name="T_TM Hop nhat TK211, TK241 2006 Tam_Bang tinh TTTM Bắc Qua (revised) 11.04.2011 (new)." xfId="4320"/>
    <cellStyle name="T_TM Hop nhat TK211, TK241 2006 Tam_Bảng_tính_chỉ_số_giá đến quí 3.2011" xfId="4321"/>
    <cellStyle name="T_TM Hop nhat TK211, TK241 2006 Tam_BCTC TONG HOP" xfId="4322"/>
    <cellStyle name="T_TM Hop nhat TK211, TK241 2006 Tam_BCTC TONG HOP_Bang tinh TTTM Bắc Qua (revised) 11.04.2011 (new)." xfId="4323"/>
    <cellStyle name="T_TM Hop nhat TK211, TK241 2006 Tam_BCTC TONG HOP_Bảng_tính_chỉ_số_giá đến quí 3.2011" xfId="4324"/>
    <cellStyle name="T_TM Hop nhat TK211, TK241 2006 Tam_BCTC TONG HOP_Book2" xfId="4325"/>
    <cellStyle name="T_TM Hop nhat TK211, TK241 2006 Tam_Book2" xfId="4326"/>
    <cellStyle name="T_TM1" xfId="4327"/>
    <cellStyle name="T_TM1_Bang tinh TTTM Bắc Qua (revised) 11.04.2011 (new)." xfId="4328"/>
    <cellStyle name="T_TM1_Bảng_tính_chỉ_số_giá đến quí 3.2011" xfId="4329"/>
    <cellStyle name="T_TM1_BCTC TONG HOP" xfId="4330"/>
    <cellStyle name="T_TM1_BCTC TONG HOP_Bang tinh TTTM Bắc Qua (revised) 11.04.2011 (new)." xfId="4331"/>
    <cellStyle name="T_TM1_BCTC TONG HOP_Bảng_tính_chỉ_số_giá đến quí 3.2011" xfId="4332"/>
    <cellStyle name="T_TM1_BCTC TONG HOP_Book2" xfId="4333"/>
    <cellStyle name="T_TM1_Book2" xfId="4334"/>
    <cellStyle name="T_TSCD" xfId="4335"/>
    <cellStyle name="T_TSCD_Bang tinh PA 1.NA có CP PT" xfId="4336"/>
    <cellStyle name="T_TSCD_Bang tinh PA 1.NA có CP PT_bảng xử lý Công ty TNHH SX và TM Thanh Sơn-03.03.2012" xfId="4337"/>
    <cellStyle name="T_TSCD_Bang tinh TTTM Bắc Qua (revised) 11.04.2011 (new)." xfId="4338"/>
    <cellStyle name="T_TSCD_Bảng_tính_chỉ_số_giá đến quí 3.2011" xfId="4339"/>
    <cellStyle name="T_TSCD_Bảng_tính_chỉ_số_giá đến quí 3.2011_QSDĐ N&amp;G" xfId="4340"/>
    <cellStyle name="T_TSCD_Book2" xfId="4341"/>
    <cellStyle name="T_TSCD_Book2_QSDĐ N&amp;G" xfId="4342"/>
    <cellStyle name="T_TSCD_file tính 105 láng hạ" xfId="4343"/>
    <cellStyle name="T_TSCD_file tính 105 láng hạ_QSDĐ N&amp;G" xfId="4344"/>
    <cellStyle name="T_TSCD_thăng long ford 105 láng hạ" xfId="4345"/>
    <cellStyle name="T_TT" xfId="4346"/>
    <cellStyle name="T_TT2" xfId="4347"/>
    <cellStyle name="T_Uniworld Payroll 18.Mar'06" xfId="4348"/>
    <cellStyle name="T_Uniworld Payroll 18.Mar'06_Bang tinh TTTM Bắc Qua (revised) 11.04.2011 (new)." xfId="4349"/>
    <cellStyle name="T_Uniworld Payroll 18.Mar'06_Bảng_tính_chỉ_số_giá đến quí 3.2011" xfId="4350"/>
    <cellStyle name="T_Uniworld Payroll 18.Mar'06_BCTC TONG HOP" xfId="4351"/>
    <cellStyle name="T_Uniworld Payroll 18.Mar'06_BCTC TONG HOP_Bang tinh TTTM Bắc Qua (revised) 11.04.2011 (new)." xfId="4352"/>
    <cellStyle name="T_Uniworld Payroll 18.Mar'06_BCTC TONG HOP_Bảng_tính_chỉ_số_giá đến quí 3.2011" xfId="4353"/>
    <cellStyle name="T_Uniworld Payroll 18.Mar'06_BCTC TONG HOP_Book2" xfId="4354"/>
    <cellStyle name="T_Uniworld Payroll 18.Mar'06_Book2" xfId="4355"/>
    <cellStyle name="T_Viglacera - Nang tang _ Chi so gia moi (3 Qui nam 2010)" xfId="4356"/>
    <cellStyle name="T_VIGLACERA - Toi 15 - in" xfId="4357"/>
    <cellStyle name="T_VIGLACERA - Toi 15 - in 2" xfId="4358"/>
    <cellStyle name="T_VIGLACERA - Toi 15 - in 3" xfId="4359"/>
    <cellStyle name="T_VIGLACERA - Toi 15 - in 4" xfId="4360"/>
    <cellStyle name="T_VIGLACERA - Toi 15 - in 5" xfId="4361"/>
    <cellStyle name="T_VIGLACERA - Toi 15 - in 6" xfId="4362"/>
    <cellStyle name="T_VIGLACERA - Toi 15 - in 7" xfId="4363"/>
    <cellStyle name="T_VIGLACERA - Toi 15 - in_25TM_pacv" xfId="4364"/>
    <cellStyle name="T_VIGLACERA - Toi 15 - in_25TM_pacv_PL-CoBi_ 0.10.2010 (Tinh TT 10.2010)" xfId="4365"/>
    <cellStyle name="T_VIGLACERA - Toi 15 - in_25TM_pacv_PL-CoBi_ 0.10.2010 (Tinh TT 10.2010) 2" xfId="4366"/>
    <cellStyle name="T_VIGLACERA - Toi 15 - in_25TM_pacv_PL-CoBi_ 0.10.2010 (Tinh TT 10.2010)_PL 87 Linh Nam SDT moi" xfId="4367"/>
    <cellStyle name="T_VIGLACERA - Toi 15 - in_25TM_pacv_PL-CoBi_ Lanh Dao Chot" xfId="4368"/>
    <cellStyle name="T_VIGLACERA - Toi 15 - in_25TM_pacv_PL-CoBi_ Phuong an Chuyen Vien" xfId="4369"/>
    <cellStyle name="T_VIGLACERA - Toi 15 - in_25TM_pacv_PL-Hapro _ PA Tinh" xfId="4370"/>
    <cellStyle name="T_VIGLACERA - Toi 15 - in_25TM_pacv_PL-Hapro _ PA Tinh 2" xfId="4371"/>
    <cellStyle name="T_VIGLACERA - Toi 15 - in_25TM_pacv_PL-Hapro _ PA Tinh_PL 87 Linh Nam SDT moi" xfId="4372"/>
    <cellStyle name="T_VIGLACERA - Toi 15 - in_25TM_pacv_Viglacera - Nang tang _ Chi so gia moi (3 Qui nam 2010)" xfId="4373"/>
    <cellStyle name="T_VIGLACERA - Toi 15 - in_Du an Cau Tien (PA _ De xuất tính thêm doanh thu tầng hầm vào Dự án không tính thêm chi phí)" xfId="4374"/>
    <cellStyle name="T_VIGLACERA - Toi 15 - in_Du an Cau Tien (Phuong an tien dat chua gom 430m2 dat tang ham)" xfId="4375"/>
    <cellStyle name="T_VIGLACERA - Toi 15 - in_Du an Cau Tien (Phuong an tien dat chua gom 430m2 dat tang ham)_Bao cao - Cty DT XD TXuan _ Chuyen Vien _ CSG 2010" xfId="4376"/>
    <cellStyle name="T_VIGLACERA - Toi 15 - in_Du an Cau Tien (Phuong an tien dat chua gom 430m2 dat tang ham)_Dien tich san (Thong ke)" xfId="4377"/>
    <cellStyle name="T_VIGLACERA - Toi 15 - in_Du an Cau Tien (Phuong an tien dat chua gom 430m2 dat tang ham)_PA _Fafilm_Gui (TT04)_05.10.2010" xfId="4378"/>
    <cellStyle name="T_VIGLACERA - Toi 15 - in_Du an Cau Tien (Phuong an tien dat chua gom 430m2 dat tang ham)_PA _Fafilm_Gui (TT04)_05.10.2010_Bao cao - Cty DT XD TXuan _ Chuyen Vien _ CSG 2010" xfId="4379"/>
    <cellStyle name="T_VIGLACERA - Toi 15 - in_Du an Cau Tien (Phuong an tien dat chua gom 430m2 dat tang ham)_PA _Fafilm_Gui (TT04)_05.10.2010_Bao_cao_74 Ng Trai - DT QH _ LD Chot" xfId="4380"/>
    <cellStyle name="T_VIGLACERA - Toi 15 - in_Du an Cau Tien (Phuong an tien dat chua gom 430m2 dat tang ham)_PA _Fafilm_Gui (TT04)_05.10.2010_PL - Invest _ 609 Truong Dinh _ Gui 3" xfId="4381"/>
    <cellStyle name="T_VIGLACERA - Toi 15 - in_Du an Cau Tien (Phuong an tien dat chua gom 430m2 dat tang ham)_PA _Fafilm_Gui (TT04)_05.10.2010_PL - Invest _ 609 Truong Dinh _ PA C VIEN" xfId="4382"/>
    <cellStyle name="T_VIGLACERA - Toi 15 - in_Du an Cau Tien (Phuong an tien dat chua gom 430m2 dat tang ham)_PA _Fafilm_Gui (TT04)_05.10.2010_PL_Coma6_Dai_ Chuyen Vien - ngay 04.01.2011" xfId="4383"/>
    <cellStyle name="T_VIGLACERA - Toi 15 - in_Du an Cau Tien (Phuong an tien dat chua gom 430m2 dat tang ham)_PA _Fafilm_Gui (TT04)_05.10.2010_PL-Hapro _ PA Tinh" xfId="4384"/>
    <cellStyle name="T_VIGLACERA - Toi 15 - in_Du an Cau Tien (Phuong an tien dat chua gom 430m2 dat tang ham)_PA _Fafilm_Gui (TT04)_05.10.2010_Viglacera - Nang tang _ Chi so gia moi (3 Qui nam 2010)" xfId="4385"/>
    <cellStyle name="T_VIGLACERA - Toi 15 - in_Du an Cau Tien (Phuong an tien dat chua gom 430m2 dat tang ham)_PL-CoBi_ 0.10.2010 (Tinh TT 10.2010)" xfId="4386"/>
    <cellStyle name="T_VIGLACERA - Toi 15 - in_Du an Cau Tien (Phuong an tien dat chua gom 430m2 dat tang ham)_PL-CoBi_ 0.10.2010 (Tinh TT 10.2010) 2" xfId="4387"/>
    <cellStyle name="T_VIGLACERA - Toi 15 - in_Du an Cau Tien (Phuong an tien dat chua gom 430m2 dat tang ham)_PL-CoBi_ 0.10.2010 (Tinh TT 10.2010)_PL 87 Linh Nam SDT moi" xfId="4388"/>
    <cellStyle name="T_VIGLACERA - Toi 15 - in_Du an Cau Tien (Phuong an tien dat chua gom 430m2 dat tang ham)_PL-CoBi_ Lanh Dao Chot" xfId="4389"/>
    <cellStyle name="T_VIGLACERA - Toi 15 - in_Du an Cau Tien (Phuong an tien dat chua gom 430m2 dat tang ham)_PL-CoBi_ Phuong an Chuyen Vien" xfId="4390"/>
    <cellStyle name="T_VIGLACERA - Toi 15 - in_Du an Cau Tien (Phuong an tien dat chua gom 430m2 dat tang ham)_PL-Hapro _ PA Tinh" xfId="4391"/>
    <cellStyle name="T_VIGLACERA - Toi 15 - in_Du an Cau Tien (Phuong an tien dat chua gom 430m2 dat tang ham)_PL-Hapro _ PA Tinh 2" xfId="4392"/>
    <cellStyle name="T_VIGLACERA - Toi 15 - in_Du an Cau Tien (Phuong an tien dat chua gom 430m2 dat tang ham)_PL-Hapro _ PA Tinh_PL 87 Linh Nam SDT moi" xfId="4393"/>
    <cellStyle name="T_VIGLACERA - Toi 15 - in_Du an Cau Tien (Phuong an tien dat chua gom 430m2 dat tang ham)_Viglacera - Nang tang _ Chi so gia moi (3 Qui nam 2010)" xfId="4394"/>
    <cellStyle name="T_VIGLACERA - Toi 15 - in_PA _Fafilm_Gui (TT04)_05.10.2010" xfId="4395"/>
    <cellStyle name="T_VIGLACERA - Toi 15 - in_PL_-_Hongkong_Tower___Gui" xfId="4396"/>
    <cellStyle name="T_VIGLACERA - Toi 15 - in_PL_-_Hongkong_Tower___Gui_PL-CoBi_ 0.10.2010 (Tinh TT 10.2010)" xfId="4397"/>
    <cellStyle name="T_VIGLACERA - Toi 15 - in_PL_-_Hongkong_Tower___Gui_PL-CoBi_ 0.10.2010 (Tinh TT 10.2010) 2" xfId="4398"/>
    <cellStyle name="T_VIGLACERA - Toi 15 - in_PL_-_Hongkong_Tower___Gui_PL-CoBi_ 0.10.2010 (Tinh TT 10.2010)_PL 87 Linh Nam SDT moi" xfId="4399"/>
    <cellStyle name="T_VIGLACERA - Toi 15 - in_PL_-_Hongkong_Tower___Gui_PL-CoBi_ Lanh Dao Chot" xfId="4400"/>
    <cellStyle name="T_VIGLACERA - Toi 15 - in_PL_-_Hongkong_Tower___Gui_PL-CoBi_ Phuong an Chuyen Vien" xfId="4401"/>
    <cellStyle name="T_VIGLACERA - Toi 15 - in_PL_-_Hongkong_Tower___Gui_PL-Hapro _ PA Tinh" xfId="4402"/>
    <cellStyle name="T_VIGLACERA - Toi 15 - in_PL_-_Hongkong_Tower___Gui_PL-Hapro _ PA Tinh 2" xfId="4403"/>
    <cellStyle name="T_VIGLACERA - Toi 15 - in_PL_-_Hongkong_Tower___Gui_PL-Hapro _ PA Tinh_PL 87 Linh Nam SDT moi" xfId="4404"/>
    <cellStyle name="T_VIGLACERA - Toi 15 - in_PL_-_Hongkong_Tower___Gui_Viglacera - Nang tang _ Chi so gia moi (3 Qui nam 2010)" xfId="4405"/>
    <cellStyle name="T_VIGLACERA - Toi 15 - in_PL-CoBi_ 0.10.2010 (Tinh TT 10.2010)" xfId="4406"/>
    <cellStyle name="T_VIGLACERA - Toi 15 - in_PL-CoBi_ 0.10.2010 (Tinh TT 10.2010) 2" xfId="4407"/>
    <cellStyle name="T_VIGLACERA - Toi 15 - in_PL-CoBi_ 0.10.2010 (Tinh TT 10.2010)_PL 87 Linh Nam SDT moi" xfId="4408"/>
    <cellStyle name="T_VIGLACERA - Toi 15 - in_PL-CoBi_ Lanh Dao Chot" xfId="4409"/>
    <cellStyle name="T_VIGLACERA - Toi 15 - in_PL-CoBi_ Phuong an Chuyen Vien" xfId="4410"/>
    <cellStyle name="T_VIGLACERA - Toi 15 - in_PL-Hapro _ PA Tinh" xfId="4411"/>
    <cellStyle name="T_VIGLACERA - Toi 15 - in_PL-Hapro _ PA Tinh 2" xfId="4412"/>
    <cellStyle name="T_VIGLACERA - Toi 15 - in_PL-Hapro _ PA Tinh_PL 87 Linh Nam SDT moi" xfId="4413"/>
    <cellStyle name="T_VIGLACERA - Toi 15 - in_TaThanhOai_truotgia_25_8" xfId="4414"/>
    <cellStyle name="T_VIGLACERA - Toi 15 - in_TaThanhOai_truotgia_25_8 2" xfId="4415"/>
    <cellStyle name="T_VIGLACERA - Toi 15 - in_TaThanhOai_truotgia_25_8_PL 87 Linh Nam SDT moi" xfId="4416"/>
    <cellStyle name="T_VIGLACERA - Toi 15 - in_TaThanhOai_truotgia_25_8_PL-CoBi_ 0.10.2010 (Tinh TT 10.2010)" xfId="4417"/>
    <cellStyle name="T_VIGLACERA - Toi 15 - in_TaThanhOai_truotgia_25_8_PL-CoBi_ 0.10.2010 (Tinh TT 10.2010) 2" xfId="4418"/>
    <cellStyle name="T_VIGLACERA - Toi 15 - in_TaThanhOai_truotgia_25_8_PL-CoBi_ 0.10.2010 (Tinh TT 10.2010)_PL 87 Linh Nam SDT moi" xfId="4419"/>
    <cellStyle name="T_VIGLACERA - Toi 15 - in_TaThanhOai_truotgia_25_8_PL-CoBi_ 07.10.2010 (Tinh TT 10.2010) _ Chuyen Vien" xfId="4420"/>
    <cellStyle name="T_VIGLACERA - Toi 15 - in_TaThanhOai_truotgia_25_8_Viglacera - Nang tang _ Chi so gia moi (3 Qui nam 2010)" xfId="4421"/>
    <cellStyle name="T_VIGLACERA - Toi 15 - in_TaThanhOai_truotgia_25_8_Viglacera - Nang tang _ Chi so gia moi (3 Qui nam 2010) 2" xfId="4422"/>
    <cellStyle name="T_VIGLACERA - Toi 15 - in_TaThanhOai_truotgia_25_8_Viglacera - Nang tang _ Chi so gia moi (3 Qui nam 2010)_PL 87 Linh Nam SDT moi" xfId="4423"/>
    <cellStyle name="T_VIGLACERA - Toi 15 - in_TaThanhOai_truotgia_26_8_ld" xfId="4424"/>
    <cellStyle name="T_VIGLACERA - Toi 15 - in_TaThanhOai_truotgia_26_8_ld 2" xfId="4425"/>
    <cellStyle name="T_VIGLACERA - Toi 15 - in_TaThanhOai_truotgia_26_8_ld_PL 87 Linh Nam SDT moi" xfId="4426"/>
    <cellStyle name="T_VIGLACERA - Toi 15 - in_Viglacera - Nang tang _ Chi so gia moi (3 Qui nam 2010)" xfId="4427"/>
    <cellStyle name="T_Vinashin_sdt2009_hopld(13-4-10)" xfId="4428"/>
    <cellStyle name="T_Vinashin_sdt2009_hopld(13-4-10) 2" xfId="4429"/>
    <cellStyle name="T_Vinashin_sdt2009_hopld(13-4-10)_PL 87 Linh Nam SDT moi" xfId="4430"/>
    <cellStyle name="T_Vinashin_sdt2009_hopld(13-4-10)_PL-CoBi_ 0.10.2010 (Tinh TT 10.2010)" xfId="4431"/>
    <cellStyle name="T_Vinashin_sdt2009_hopld(13-4-10)_PL-CoBi_ 0.10.2010 (Tinh TT 10.2010) 2" xfId="4432"/>
    <cellStyle name="T_Vinashin_sdt2009_hopld(13-4-10)_PL-CoBi_ 0.10.2010 (Tinh TT 10.2010)_PL 87 Linh Nam SDT moi" xfId="4433"/>
    <cellStyle name="T_Vinashin_sdt2009_hopld(13-4-10)_PL-CoBi_ 07.10.2010 (Tinh TT 10.2010) _ Chuyen Vien" xfId="4434"/>
    <cellStyle name="T_Vinashin_sdt2009_hopld(13-4-10)_Viglacera - Nang tang _ Chi so gia moi (3 Qui nam 2010)" xfId="4435"/>
    <cellStyle name="T_Vinashin_sdt2009_hopld(13-4-10)_Viglacera - Nang tang _ Chi so gia moi (3 Qui nam 2010) 2" xfId="4436"/>
    <cellStyle name="T_Vinashin_sdt2009_hopld(13-4-10)_Viglacera - Nang tang _ Chi so gia moi (3 Qui nam 2010)_PL 87 Linh Nam SDT moi" xfId="4437"/>
    <cellStyle name="T_W.P ca nam" xfId="4438"/>
    <cellStyle name="T_W.P ca nam_Bang tinh PA 1.NA có CP PT" xfId="4439"/>
    <cellStyle name="T_W.P ca nam_Bang tinh PA 1.NA có CP PT_bảng xử lý Công ty TNHH SX và TM Thanh Sơn-03.03.2012" xfId="4440"/>
    <cellStyle name="T_W.P ca nam_Bang tinh TTTM Bắc Qua (revised) 11.04.2011 (new)." xfId="4441"/>
    <cellStyle name="T_W.P ca nam_Bảng_tính_chỉ_số_giá đến quí 3.2011" xfId="4442"/>
    <cellStyle name="T_W.P ca nam_Bảng_tính_chỉ_số_giá đến quí 3.2011_QSDĐ N&amp;G" xfId="4443"/>
    <cellStyle name="T_W.P ca nam_Book2" xfId="4444"/>
    <cellStyle name="T_W.P ca nam_Book2_QSDĐ N&amp;G" xfId="4445"/>
    <cellStyle name="T_W.P ca nam_file tính 105 láng hạ" xfId="4446"/>
    <cellStyle name="T_W.P ca nam_file tính 105 láng hạ_QSDĐ N&amp;G" xfId="4447"/>
    <cellStyle name="T_W.P ca nam_thăng long ford 105 láng hạ" xfId="4448"/>
    <cellStyle name="T_W.P Van phong" xfId="4449"/>
    <cellStyle name="T_W.P Van phong_Bang tinh PA 1.NA có CP PT" xfId="4450"/>
    <cellStyle name="T_W.P Van phong_Bang tinh PA 1.NA có CP PT_bảng xử lý Công ty TNHH SX và TM Thanh Sơn-03.03.2012" xfId="4451"/>
    <cellStyle name="T_W.P Van phong_Bang tinh TTTM Bắc Qua (revised) 11.04.2011 (new)." xfId="4452"/>
    <cellStyle name="T_W.P Van phong_Bảng_tính_chỉ_số_giá đến quí 3.2011" xfId="4453"/>
    <cellStyle name="T_W.P Van phong_Bảng_tính_chỉ_số_giá đến quí 3.2011_QSDĐ N&amp;G" xfId="4454"/>
    <cellStyle name="T_W.P Van phong_Book2" xfId="4455"/>
    <cellStyle name="T_W.P Van phong_Book2_QSDĐ N&amp;G" xfId="4456"/>
    <cellStyle name="T_W.P Van phong_file tính 105 láng hạ" xfId="4457"/>
    <cellStyle name="T_W.P Van phong_file tính 105 láng hạ_QSDĐ N&amp;G" xfId="4458"/>
    <cellStyle name="T_W.P Van phong_thăng long ford 105 láng hạ" xfId="4459"/>
    <cellStyle name="T_WP Alphanam" xfId="4460"/>
    <cellStyle name="T_WP Alphanam_Bang tinh PA 1.NA có CP PT" xfId="4461"/>
    <cellStyle name="T_WP Alphanam_Bang tinh PA 1.NA có CP PT_bảng xử lý Công ty TNHH SX và TM Thanh Sơn-03.03.2012" xfId="4462"/>
    <cellStyle name="T_WP Alphanam_Bang tinh TTTM Bắc Qua (revised) 11.04.2011 (new)." xfId="4463"/>
    <cellStyle name="T_WP Alphanam_Bảng_tính_chỉ_số_giá đến quí 3.2011" xfId="4464"/>
    <cellStyle name="T_WP Alphanam_Bảng_tính_chỉ_số_giá đến quí 3.2011_QSDĐ N&amp;G" xfId="4465"/>
    <cellStyle name="T_WP Alphanam_Book2" xfId="4466"/>
    <cellStyle name="T_WP Alphanam_Book2_QSDĐ N&amp;G" xfId="4467"/>
    <cellStyle name="T_WP Alphanam_file tính 105 láng hạ" xfId="4468"/>
    <cellStyle name="T_WP Alphanam_file tính 105 láng hạ_QSDĐ N&amp;G" xfId="4469"/>
    <cellStyle name="T_WP Alphanam_thăng long ford 105 láng hạ" xfId="4470"/>
    <cellStyle name="T_WP CN Tuyen Quang" xfId="4471"/>
    <cellStyle name="T_WP CN Tuyen Quang_Bang tinh PA 1.NA có CP PT" xfId="4472"/>
    <cellStyle name="T_WP CN Tuyen Quang_Bang tinh PA 1.NA có CP PT_bảng xử lý Công ty TNHH SX và TM Thanh Sơn-03.03.2012" xfId="4473"/>
    <cellStyle name="T_WP CN Tuyen Quang_Bang tinh TTTM Bắc Qua (revised) 11.04.2011 (new)." xfId="4474"/>
    <cellStyle name="T_WP CN Tuyen Quang_Bảng_tính_chỉ_số_giá đến quí 3.2011" xfId="4475"/>
    <cellStyle name="T_WP CN Tuyen Quang_Bảng_tính_chỉ_số_giá đến quí 3.2011_QSDĐ N&amp;G" xfId="4476"/>
    <cellStyle name="T_WP CN Tuyen Quang_Book2" xfId="4477"/>
    <cellStyle name="T_WP CN Tuyen Quang_Book2_QSDĐ N&amp;G" xfId="4478"/>
    <cellStyle name="T_WP CN Tuyen Quang_file tính 105 láng hạ" xfId="4479"/>
    <cellStyle name="T_WP CN Tuyen Quang_file tính 105 láng hạ_QSDĐ N&amp;G" xfId="4480"/>
    <cellStyle name="T_WP CN Tuyen Quang_thăng long ford 105 láng hạ" xfId="4481"/>
    <cellStyle name="T_WP KA 2007 mau GSĐ" xfId="4482"/>
    <cellStyle name="T_WP KA 2007 mau GSĐ_Bang tinh PA 1.NA có CP PT" xfId="4483"/>
    <cellStyle name="T_WP KA 2007 mau GSĐ_Bang tinh PA 1.NA có CP PT_bảng xử lý Công ty TNHH SX và TM Thanh Sơn-03.03.2012" xfId="4484"/>
    <cellStyle name="T_WP KA 2007 mau GSĐ_Bang tinh TTTM Bắc Qua (revised) 11.04.2011 (new)." xfId="4485"/>
    <cellStyle name="T_WP KA 2007 mau GSĐ_Bảng_tính_chỉ_số_giá đến quí 3.2011" xfId="4486"/>
    <cellStyle name="T_WP KA 2007 mau GSĐ_Bảng_tính_chỉ_số_giá đến quí 3.2011_QSDĐ N&amp;G" xfId="4487"/>
    <cellStyle name="T_WP KA 2007 mau GSĐ_Book2" xfId="4488"/>
    <cellStyle name="T_WP KA 2007 mau GSĐ_Book2_QSDĐ N&amp;G" xfId="4489"/>
    <cellStyle name="T_WP KA 2007 mau GSĐ_file tính 105 láng hạ" xfId="4490"/>
    <cellStyle name="T_WP KA 2007 mau GSĐ_file tính 105 láng hạ_QSDĐ N&amp;G" xfId="4491"/>
    <cellStyle name="T_WP KA 2007 mau GSĐ_thăng long ford 105 láng hạ" xfId="4492"/>
    <cellStyle name="T_WP only for TAX" xfId="4493"/>
    <cellStyle name="T_WP only for TAX_Bang tinh PA 1.NA có CP PT" xfId="4494"/>
    <cellStyle name="T_WP only for TAX_Bang tinh PA 1.NA có CP PT_bảng xử lý Công ty TNHH SX và TM Thanh Sơn-03.03.2012" xfId="4495"/>
    <cellStyle name="T_WP only for TAX_Bang tinh TTTM Bắc Qua (revised) 11.04.2011 (new)." xfId="4496"/>
    <cellStyle name="T_WP only for TAX_Bảng_tính_chỉ_số_giá đến quí 3.2011" xfId="4497"/>
    <cellStyle name="T_WP only for TAX_Bảng_tính_chỉ_số_giá đến quí 3.2011_QSDĐ N&amp;G" xfId="4498"/>
    <cellStyle name="T_WP only for TAX_Book2" xfId="4499"/>
    <cellStyle name="T_WP only for TAX_Book2_QSDĐ N&amp;G" xfId="4500"/>
    <cellStyle name="T_WP only for TAX_file tính 105 láng hạ" xfId="4501"/>
    <cellStyle name="T_WP only for TAX_file tính 105 láng hạ_QSDĐ N&amp;G" xfId="4502"/>
    <cellStyle name="T_WP only for TAX_thăng long ford 105 láng hạ" xfId="4503"/>
    <cellStyle name="T_WP Phan tich tuoi no- TK 131" xfId="4504"/>
    <cellStyle name="T_WP Phan tich tuoi no- TK 131_Bang tinh PA 1.NA có CP PT" xfId="4505"/>
    <cellStyle name="T_WP Phan tich tuoi no- TK 131_Bang tinh PA 1.NA có CP PT_bảng xử lý Công ty TNHH SX và TM Thanh Sơn-03.03.2012" xfId="4506"/>
    <cellStyle name="T_WP Phan tich tuoi no- TK 131_Bang tinh TTTM Bắc Qua (revised) 11.04.2011 (new)." xfId="4507"/>
    <cellStyle name="T_WP Phan tich tuoi no- TK 131_Bảng_tính_chỉ_số_giá đến quí 3.2011" xfId="4508"/>
    <cellStyle name="T_WP Phan tich tuoi no- TK 131_Bảng_tính_chỉ_số_giá đến quí 3.2011_QSDĐ N&amp;G" xfId="4509"/>
    <cellStyle name="T_WP Phan tich tuoi no- TK 131_Book2" xfId="4510"/>
    <cellStyle name="T_WP Phan tich tuoi no- TK 131_Book2_QSDĐ N&amp;G" xfId="4511"/>
    <cellStyle name="T_WP Phan tich tuoi no- TK 131_file tính 105 láng hạ" xfId="4512"/>
    <cellStyle name="T_WP Phan tich tuoi no- TK 131_file tính 105 láng hạ_QSDĐ N&amp;G" xfId="4513"/>
    <cellStyle name="T_WP Phan tich tuoi no- TK 131_thăng long ford 105 láng hạ" xfId="4514"/>
    <cellStyle name="T_WP TSCD va Hao mon 2006" xfId="4515"/>
    <cellStyle name="T_WP TSCD va Hao mon 2006_Bang tinh TTTM Bắc Qua (revised) 11.04.2011 (new)." xfId="4516"/>
    <cellStyle name="T_WP TSCD va Hao mon 2006_Bảng_tính_chỉ_số_giá đến quí 3.2011" xfId="4517"/>
    <cellStyle name="T_WP TSCD va Hao mon 2006_Book2" xfId="4518"/>
    <cellStyle name="T_WP. CN Vinh Phuc" xfId="4519"/>
    <cellStyle name="T_WP. CN Vinh Phuc_Bang tinh PA 1.NA có CP PT" xfId="4520"/>
    <cellStyle name="T_WP. CN Vinh Phuc_Bang tinh PA 1.NA có CP PT_bảng xử lý Công ty TNHH SX và TM Thanh Sơn-03.03.2012" xfId="4521"/>
    <cellStyle name="T_WP. CN Vinh Phuc_Bang tinh TTTM Bắc Qua (revised) 11.04.2011 (new)." xfId="4522"/>
    <cellStyle name="T_WP. CN Vinh Phuc_Bảng_tính_chỉ_số_giá đến quí 3.2011" xfId="4523"/>
    <cellStyle name="T_WP. CN Vinh Phuc_Bảng_tính_chỉ_số_giá đến quí 3.2011_QSDĐ N&amp;G" xfId="4524"/>
    <cellStyle name="T_WP. CN Vinh Phuc_Book2" xfId="4525"/>
    <cellStyle name="T_WP. CN Vinh Phuc_Book2_QSDĐ N&amp;G" xfId="4526"/>
    <cellStyle name="T_WP. CN Vinh Phuc_file tính 105 láng hạ" xfId="4527"/>
    <cellStyle name="T_WP. CN Vinh Phuc_file tính 105 láng hạ_QSDĐ N&amp;G" xfId="4528"/>
    <cellStyle name="T_WP. CN Vinh Phuc_thăng long ford 105 láng hạ" xfId="4529"/>
    <cellStyle name="T_Xay dung" xfId="4530"/>
    <cellStyle name="T_Xay dung 2" xfId="4531"/>
    <cellStyle name="T_Xay dung_Du an Cau Tien (PA _ De xuất tính thêm doanh thu tầng hầm vào Dự án không tính thêm chi phí)" xfId="4532"/>
    <cellStyle name="T_Xay dung_Du an Cau Tien (PA _ De xuất tính thêm doanh thu tầng hầm vào Dự án không tính thêm chi phí) 2" xfId="4533"/>
    <cellStyle name="T_Xay dung_Du an Cau Tien (PA _ De xuất tính thêm doanh thu tầng hầm vào Dự án không tính thêm chi phí)_PL 87 Linh Nam SDT moi" xfId="4534"/>
    <cellStyle name="T_Xay dung_Du an Cau Tien (Phuong an tien dat chua gom 430m2 dat tang ham)" xfId="4535"/>
    <cellStyle name="T_Xay dung_Du an Cau Tien (Phuong an tien dat chua gom 430m2 dat tang ham) 2" xfId="4536"/>
    <cellStyle name="T_Xay dung_Du an Cau Tien (Phuong an tien dat chua gom 430m2 dat tang ham)_Bao cao - Cty DT XD TXuan _ Chuyen Vien _ CSG 2010" xfId="4537"/>
    <cellStyle name="T_Xay dung_Du an Cau Tien (Phuong an tien dat chua gom 430m2 dat tang ham)_Dien tich san (Thong ke)" xfId="4538"/>
    <cellStyle name="T_Xay dung_Du an Cau Tien (Phuong an tien dat chua gom 430m2 dat tang ham)_PA _Fafilm_Gui (TT04)_05.10.2010" xfId="4539"/>
    <cellStyle name="T_Xay dung_Du an Cau Tien (Phuong an tien dat chua gom 430m2 dat tang ham)_PA _Fafilm_Gui (TT04)_05.10.2010 2" xfId="4540"/>
    <cellStyle name="T_Xay dung_Du an Cau Tien (Phuong an tien dat chua gom 430m2 dat tang ham)_PA _Fafilm_Gui (TT04)_05.10.2010_Bao cao - Cty DT XD TXuan _ Chuyen Vien _ CSG 2010" xfId="4541"/>
    <cellStyle name="T_Xay dung_Du an Cau Tien (Phuong an tien dat chua gom 430m2 dat tang ham)_PA _Fafilm_Gui (TT04)_05.10.2010_Bao_cao_74 Ng Trai - DT QH _ LD Chot" xfId="4542"/>
    <cellStyle name="T_Xay dung_Du an Cau Tien (Phuong an tien dat chua gom 430m2 dat tang ham)_PA _Fafilm_Gui (TT04)_05.10.2010_PL - Invest _ 609 Truong Dinh _ Gui 3" xfId="4543"/>
    <cellStyle name="T_Xay dung_Du an Cau Tien (Phuong an tien dat chua gom 430m2 dat tang ham)_PA _Fafilm_Gui (TT04)_05.10.2010_PL - Invest _ 609 Truong Dinh _ PA C VIEN" xfId="4544"/>
    <cellStyle name="T_Xay dung_Du an Cau Tien (Phuong an tien dat chua gom 430m2 dat tang ham)_PA _Fafilm_Gui (TT04)_05.10.2010_PL 87 Linh Nam SDT moi" xfId="4545"/>
    <cellStyle name="T_Xay dung_Du an Cau Tien (Phuong an tien dat chua gom 430m2 dat tang ham)_PA _Fafilm_Gui (TT04)_05.10.2010_PL_Coma6_Dai_ Chuyen Vien - ngay 04.01.2011" xfId="4546"/>
    <cellStyle name="T_Xay dung_Du an Cau Tien (Phuong an tien dat chua gom 430m2 dat tang ham)_PA _Fafilm_Gui (TT04)_05.10.2010_PL-Hapro _ PA Tinh" xfId="4547"/>
    <cellStyle name="T_Xay dung_Du an Cau Tien (Phuong an tien dat chua gom 430m2 dat tang ham)_PA _Fafilm_Gui (TT04)_05.10.2010_PL-Hapro _ PA Tinh 2" xfId="4548"/>
    <cellStyle name="T_Xay dung_Du an Cau Tien (Phuong an tien dat chua gom 430m2 dat tang ham)_PA _Fafilm_Gui (TT04)_05.10.2010_PL-Hapro _ PA Tinh_PL 87 Linh Nam SDT moi" xfId="4549"/>
    <cellStyle name="T_Xay dung_Du an Cau Tien (Phuong an tien dat chua gom 430m2 dat tang ham)_PA _Fafilm_Gui (TT04)_05.10.2010_Viglacera - Nang tang _ Chi so gia moi (3 Qui nam 2010)" xfId="4550"/>
    <cellStyle name="T_Xay dung_Du an Cau Tien (Phuong an tien dat chua gom 430m2 dat tang ham)_PA _Fafilm_Gui (TT04)_05.10.2010_Viglacera - Nang tang _ Chi so gia moi (3 Qui nam 2010) 2" xfId="4551"/>
    <cellStyle name="T_Xay dung_Du an Cau Tien (Phuong an tien dat chua gom 430m2 dat tang ham)_PA _Fafilm_Gui (TT04)_05.10.2010_Viglacera - Nang tang _ Chi so gia moi (3 Qui nam 2010)_PL 87 Linh Nam SDT moi" xfId="4552"/>
    <cellStyle name="T_Xay dung_Du an Cau Tien (Phuong an tien dat chua gom 430m2 dat tang ham)_PL 87 Linh Nam SDT moi" xfId="4553"/>
    <cellStyle name="T_Xay dung_Du an Cau Tien (Phuong an tien dat chua gom 430m2 dat tang ham)_PL-CoBi_ 0.10.2010 (Tinh TT 10.2010)" xfId="4554"/>
    <cellStyle name="T_Xay dung_Du an Cau Tien (Phuong an tien dat chua gom 430m2 dat tang ham)_PL-CoBi_ 0.10.2010 (Tinh TT 10.2010) 2" xfId="4555"/>
    <cellStyle name="T_Xay dung_Du an Cau Tien (Phuong an tien dat chua gom 430m2 dat tang ham)_PL-CoBi_ 0.10.2010 (Tinh TT 10.2010)_PL 87 Linh Nam SDT moi" xfId="4556"/>
    <cellStyle name="T_Xay dung_Du an Cau Tien (Phuong an tien dat chua gom 430m2 dat tang ham)_PL-CoBi_ 07.10.2010 (Tinh TT 10.2010) _ Chuyen Vien" xfId="4557"/>
    <cellStyle name="T_Xay dung_Du an Cau Tien (Phuong an tien dat chua gom 430m2 dat tang ham)_PL-CoBi_ Lanh Dao Chot" xfId="4558"/>
    <cellStyle name="T_Xay dung_Du an Cau Tien (Phuong an tien dat chua gom 430m2 dat tang ham)_PL-CoBi_ Phuong an Chuyen Vien" xfId="4559"/>
    <cellStyle name="T_Xay dung_Du an Cau Tien (Phuong an tien dat chua gom 430m2 dat tang ham)_PL-Hapro _ PA Tinh" xfId="4560"/>
    <cellStyle name="T_Xay dung_Du an Cau Tien (Phuong an tien dat chua gom 430m2 dat tang ham)_PL-Hapro _ PA Tinh 2" xfId="4561"/>
    <cellStyle name="T_Xay dung_Du an Cau Tien (Phuong an tien dat chua gom 430m2 dat tang ham)_PL-Hapro _ PA Tinh_PL 87 Linh Nam SDT moi" xfId="4562"/>
    <cellStyle name="T_Xay dung_Du an Cau Tien (Phuong an tien dat chua gom 430m2 dat tang ham)_Viglacera - Nang tang _ Chi so gia moi (3 Qui nam 2010)" xfId="4563"/>
    <cellStyle name="T_Xay dung_Du an Cau Tien (Phuong an tien dat chua gom 430m2 dat tang ham)_Viglacera - Nang tang _ Chi so gia moi (3 Qui nam 2010) 2" xfId="4564"/>
    <cellStyle name="T_Xay dung_Du an Cau Tien (Phuong an tien dat chua gom 430m2 dat tang ham)_Viglacera - Nang tang _ Chi so gia moi (3 Qui nam 2010)_PL 87 Linh Nam SDT moi" xfId="4565"/>
    <cellStyle name="T_Xay dung_PA _Fafilm_Gui (TT04)_05.10.2010" xfId="4566"/>
    <cellStyle name="T_Xay dung_PA _Fafilm_Gui (TT04)_05.10.2010 2" xfId="4567"/>
    <cellStyle name="T_Xay dung_PA _Fafilm_Gui (TT04)_05.10.2010_PL 87 Linh Nam SDT moi" xfId="4568"/>
    <cellStyle name="T_Xay dung_PL 87 Linh Nam SDT moi" xfId="4569"/>
    <cellStyle name="T_Xay dung_PL-CoBi_ 0.10.2010 (Tinh TT 10.2010)" xfId="4570"/>
    <cellStyle name="T_Xay dung_PL-CoBi_ 0.10.2010 (Tinh TT 10.2010) 2" xfId="4571"/>
    <cellStyle name="T_Xay dung_PL-CoBi_ 0.10.2010 (Tinh TT 10.2010)_PL 87 Linh Nam SDT moi" xfId="4572"/>
    <cellStyle name="T_Xay dung_PL-CoBi_ 07.10.2010 (Tinh TT 10.2010) _ Chuyen Vien" xfId="4573"/>
    <cellStyle name="T_Xay dung_Viglacera - Nang tang _ Chi so gia moi (3 Qui nam 2010)" xfId="4574"/>
    <cellStyle name="T_Xay dung_Viglacera - Nang tang _ Chi so gia moi (3 Qui nam 2010) 2" xfId="4575"/>
    <cellStyle name="T_Xay dung_Viglacera - Nang tang _ Chi so gia moi (3 Qui nam 2010)_PL 87 Linh Nam SDT moi" xfId="4576"/>
    <cellStyle name="T_Xu ly thong tin golf" xfId="4577"/>
    <cellStyle name="T_Xu ly thong tin golf_Bang tinh TTTM Bắc Qua (revised) 11.04.2011 (new)." xfId="4578"/>
    <cellStyle name="T_Xu ly thong tin golf_Bảng_tính_chỉ_số_giá đến quí 3.2011" xfId="4579"/>
    <cellStyle name="T_Xu ly thong tin golf_Book2" xfId="4580"/>
    <cellStyle name="T_ÿÿÿÿÿ" xfId="4581"/>
    <cellStyle name="Table  - Style5" xfId="4582"/>
    <cellStyle name="Table  - Style6" xfId="4583"/>
    <cellStyle name="Table Head" xfId="4584"/>
    <cellStyle name="Table Head Aligned" xfId="4585"/>
    <cellStyle name="Table Head Blue" xfId="4586"/>
    <cellStyle name="Table Head Green" xfId="4587"/>
    <cellStyle name="Table Title" xfId="4588"/>
    <cellStyle name="Table Units" xfId="4589"/>
    <cellStyle name="TableBorder" xfId="4590"/>
    <cellStyle name="tde" xfId="4591"/>
    <cellStyle name="Tentruong" xfId="4592"/>
    <cellStyle name="text" xfId="4593"/>
    <cellStyle name="Text Indent A" xfId="4594"/>
    <cellStyle name="Text Indent B" xfId="4595"/>
    <cellStyle name="Text Indent B 2" xfId="4596"/>
    <cellStyle name="Text Indent B 3" xfId="4597"/>
    <cellStyle name="Text Indent B 4" xfId="4598"/>
    <cellStyle name="Text Indent B 5" xfId="4599"/>
    <cellStyle name="Text Indent B 6" xfId="4600"/>
    <cellStyle name="Text Indent B 7" xfId="4601"/>
    <cellStyle name="Text Indent B 8" xfId="4602"/>
    <cellStyle name="Text Indent B 9" xfId="4603"/>
    <cellStyle name="Text Indent C" xfId="4604"/>
    <cellStyle name="Text Indent C 2" xfId="4605"/>
    <cellStyle name="Text Indent C 3" xfId="4606"/>
    <cellStyle name="Text Indent C 4" xfId="4607"/>
    <cellStyle name="Text Indent C 5" xfId="4608"/>
    <cellStyle name="Text Indent C 6" xfId="4609"/>
    <cellStyle name="Text Indent C 7" xfId="4610"/>
    <cellStyle name="Text Indent C 8" xfId="4611"/>
    <cellStyle name="Text Indent C 9" xfId="4612"/>
    <cellStyle name="text_4 ACPI COMPOSITES" xfId="4613"/>
    <cellStyle name="th" xfId="4614"/>
    <cellStyle name="þ_x001d_" xfId="4615"/>
    <cellStyle name="th 2" xfId="4616"/>
    <cellStyle name="th 3" xfId="4617"/>
    <cellStyle name="th 4" xfId="4618"/>
    <cellStyle name="th 5" xfId="4619"/>
    <cellStyle name="Thanh" xfId="4620"/>
    <cellStyle name="þ_x001d_ð%&amp;“ý•&amp;Œýx_x0001_‚_x0007_å_x000e__x0007__x0001__x0001_" xfId="4621"/>
    <cellStyle name="þ_x001d_ð›_x000c_#ý_x000b__x000d__x001c_ýU_x0001_Ë3_x001e_5_x0007__x0001__x0001_" xfId="4622"/>
    <cellStyle name="þ_x001d_ð¤_x000c_¯þ_x0014__x000d_¨þU_x0001_À_x0004_ _x0015__x000f__x0001_" xfId="4623"/>
    <cellStyle name="þ_x001d_ð¤_x000c_¯þ_x0014__x000d_¨þU_x0001_À_x0004_ _x0015__x000f__x0001__x0001_" xfId="4624"/>
    <cellStyle name="þ_x001d_ð¤_x000c_¯þ_x0014__x000d_¨þU_x0001_À_x0004_ _x0015__x000f__x0001__4 BCTC (QD15)" xfId="4625"/>
    <cellStyle name="þ_x001d_ð·_x000c_æþ'_x000a_ßþU_x0001_Ø_x0005_ü_x0014__x0007__x0001__x0001_" xfId="4626"/>
    <cellStyle name="þ_x001d_ð·_x000c_æþ'_x000d_ßþU_x0001_Ø_x0005_ü_x0014__x0007__x0001__x0001_" xfId="4627"/>
    <cellStyle name="þ_x001d_ð‡_x000c_éþ÷_x000c_âþU_x0001_î_x000f_h_x0018__x0007__x0001__x0001_" xfId="4628"/>
    <cellStyle name="þ_x001d_ð²_x000c_3ý&quot;_x000d_,ýU_x0001_·1î2_x0007__x0001__x0001_" xfId="4629"/>
    <cellStyle name="þ_x001d_ðÇ%Uý—&amp;Hý9_x0008_Ÿ s_x000a__x0007__x0001__x0001_" xfId="4630"/>
    <cellStyle name="þ_x001d_ðÇ%Uý—&amp;Hý9_x0008_Ÿ s_x000d__x0007__x0001__x0001_" xfId="4631"/>
    <cellStyle name="þ_x001d_ðÇ%Uý—&amp;Hý9_x0008_Ÿ s_x000d__x0007__x0001__x0001_ 2" xfId="4632"/>
    <cellStyle name="þ_x001d_ðÇ%Uý—&amp;Hý9_x0008_Ÿ s_x000d__x0007__x0001__x0001_ 3" xfId="4633"/>
    <cellStyle name="þ_x001d_ðÇ%Uý—&amp;Hý9_x0008_Ÿ s_x000d__x0007__x0001__x0001_ 4" xfId="4634"/>
    <cellStyle name="þ_x001d_ðÇ%Uý—&amp;Hý9_x0008_Ÿ s_x000d__x0007__x0001__x0001_ 5" xfId="4635"/>
    <cellStyle name="þ_x001d_ðÇ%Uý—&amp;Hý9_x0008_Ÿ s_x000d__x0007__x0001__x0001_ 6" xfId="4636"/>
    <cellStyle name="þ_x001d_ðÇ%Uý—&amp;Hý9_x0008_Ÿ s_x000d__x0007__x0001__x0001_ 7" xfId="4637"/>
    <cellStyle name="þ_x001d_ðÇ%Uý—&amp;Hý9_x0008_Ÿ s_x000d__x0007__x0001__x0001_ 8" xfId="4638"/>
    <cellStyle name="þ_x001d_ðÇ%Uý—&amp;Hý9_x0008_Ÿ s_x000d__x0007__x0001__x0001_ 9" xfId="4639"/>
    <cellStyle name="þ_x001d_ðK_x000c_Fý" xfId="4640"/>
    <cellStyle name="þ_x001d_ðK_x000c_Fý_x001b__x000d_9ý" xfId="4641"/>
    <cellStyle name="þ_x001d_ðK_x000c_Fý_x001b__x000d_9ýU_x0001_Ð_x0008_¦)_x0007__x0001__x0001_" xfId="4642"/>
    <cellStyle name="þ_x001d_ðÕ Xÿ_x0005__x000d_%ÿU_x0001_m)¾*_x0007__x0001__x0001_" xfId="4643"/>
    <cellStyle name="Thuyet minh" xfId="4644"/>
    <cellStyle name="thvt" xfId="4645"/>
    <cellStyle name="Tickmark" xfId="4646"/>
    <cellStyle name="Tien1" xfId="4647"/>
    <cellStyle name="Tieude1" xfId="4648"/>
    <cellStyle name="Times New Roman" xfId="4649"/>
    <cellStyle name="Title  - Style1" xfId="4650"/>
    <cellStyle name="Title  - Style6" xfId="4651"/>
    <cellStyle name="Title 2" xfId="4652"/>
    <cellStyle name="Title 3" xfId="4653"/>
    <cellStyle name="Title 4" xfId="4654"/>
    <cellStyle name="Title 5" xfId="4655"/>
    <cellStyle name="Title1" xfId="4656"/>
    <cellStyle name="Title2" xfId="4657"/>
    <cellStyle name="Title3" xfId="4658"/>
    <cellStyle name="Title-Background" xfId="4659"/>
    <cellStyle name="tms rmn" xfId="4660"/>
    <cellStyle name="tnr" xfId="4661"/>
    <cellStyle name="Total   Grand" xfId="4662"/>
    <cellStyle name="Total   Grand Double" xfId="4663"/>
    <cellStyle name="Total   Grand_Du an Cau Tien (PA _ De xuất tính thêm doanh thu tầng hầm vào Dự án không tính thêm chi phí)" xfId="4664"/>
    <cellStyle name="Total   Sub" xfId="4665"/>
    <cellStyle name="Total 2" xfId="4666"/>
    <cellStyle name="Total 2 2" xfId="4667"/>
    <cellStyle name="Total 2 3" xfId="4668"/>
    <cellStyle name="Total 2 4" xfId="4669"/>
    <cellStyle name="Total 2 5" xfId="4670"/>
    <cellStyle name="Total 2_QSDĐ N&amp;G" xfId="4671"/>
    <cellStyle name="Total 3" xfId="4672"/>
    <cellStyle name="Total 3 2" xfId="4673"/>
    <cellStyle name="Total 3 3" xfId="4674"/>
    <cellStyle name="Total 3 4" xfId="4675"/>
    <cellStyle name="Total 3 5" xfId="4676"/>
    <cellStyle name="Total 3_QSDĐ N&amp;G" xfId="4677"/>
    <cellStyle name="Total 4" xfId="4678"/>
    <cellStyle name="Total 4 2" xfId="4679"/>
    <cellStyle name="Total 4 3" xfId="4680"/>
    <cellStyle name="Total 4 4" xfId="4681"/>
    <cellStyle name="Total 4 5" xfId="4682"/>
    <cellStyle name="Total 4_QSDĐ N&amp;G" xfId="4683"/>
    <cellStyle name="Total 5" xfId="4684"/>
    <cellStyle name="Total 5 2" xfId="4685"/>
    <cellStyle name="Total 5 3" xfId="4686"/>
    <cellStyle name="Total 5 4" xfId="4687"/>
    <cellStyle name="Total 5 5" xfId="4688"/>
    <cellStyle name="Total 5_QSDĐ N&amp;G" xfId="4689"/>
    <cellStyle name="Total 6" xfId="4690"/>
    <cellStyle name="Total 7" xfId="4691"/>
    <cellStyle name="totalsl" xfId="4692"/>
    <cellStyle name="TotCol - Style5" xfId="4693"/>
    <cellStyle name="TotCol - Style7" xfId="4694"/>
    <cellStyle name="TotRow - Style4" xfId="4695"/>
    <cellStyle name="TotRow - Style8" xfId="4696"/>
    <cellStyle name="tt1" xfId="4697"/>
    <cellStyle name="Tusental (0)_pldt" xfId="4698"/>
    <cellStyle name="Tusental_pldt" xfId="4699"/>
    <cellStyle name="Two d.p." xfId="4700"/>
    <cellStyle name="Ù+" xfId="4701"/>
    <cellStyle name="Ù┼" xfId="4702"/>
    <cellStyle name="_x0014_ur℀" xfId="4703"/>
    <cellStyle name="User_Defined_C" xfId="4704"/>
    <cellStyle name="ux_3_¼­¿ï-¾È»ê" xfId="4705"/>
    <cellStyle name="V" xfId="4706"/>
    <cellStyle name="Value" xfId="4707"/>
    <cellStyle name="Valuta (0)" xfId="4708"/>
    <cellStyle name="Valuta_ PESO ELETTR." xfId="4709"/>
    <cellStyle name="VANG1" xfId="4710"/>
    <cellStyle name="Vidu1" xfId="4711"/>
    <cellStyle name="viet" xfId="4712"/>
    <cellStyle name="viet 2" xfId="4713"/>
    <cellStyle name="viet 3" xfId="4714"/>
    <cellStyle name="viet 4" xfId="4715"/>
    <cellStyle name="viet 5" xfId="4716"/>
    <cellStyle name="viet 6" xfId="4717"/>
    <cellStyle name="viet 7" xfId="4718"/>
    <cellStyle name="viet2" xfId="4719"/>
    <cellStyle name="viet2 2" xfId="4720"/>
    <cellStyle name="viet2 3" xfId="4721"/>
    <cellStyle name="viet2 4" xfId="4722"/>
    <cellStyle name="viet2 5" xfId="4723"/>
    <cellStyle name="viet2 6" xfId="4724"/>
    <cellStyle name="viet2 7" xfId="4725"/>
    <cellStyle name="VLB-GTKÕ" xfId="4726"/>
    <cellStyle name="VN new romanNormal" xfId="4727"/>
    <cellStyle name="vn time 10" xfId="4728"/>
    <cellStyle name="Vn Time 13" xfId="4729"/>
    <cellStyle name="Vn Time 14" xfId="4730"/>
    <cellStyle name="VN time new roman" xfId="4731"/>
    <cellStyle name="vnbo" xfId="4732"/>
    <cellStyle name="vnhead1" xfId="4733"/>
    <cellStyle name="vnhead2" xfId="4734"/>
    <cellStyle name="vnhead3" xfId="4735"/>
    <cellStyle name="vnhead4" xfId="4736"/>
    <cellStyle name="vntime" xfId="4737"/>
    <cellStyle name="vntxt1" xfId="4738"/>
    <cellStyle name="vntxt2" xfId="4739"/>
    <cellStyle name="W?hrung [0]_35ERI8T2gbIEMixb4v26icuOo" xfId="4740"/>
    <cellStyle name="W?hrung_35ERI8T2gbIEMixb4v26icuOo" xfId="4741"/>
    <cellStyle name="Währung [0]_68574_Materialbedarfsliste" xfId="4742"/>
    <cellStyle name="Währung_68574_Materialbedarfsliste" xfId="4743"/>
    <cellStyle name="Walutowy [0]_Invoices2001Slovakia" xfId="4744"/>
    <cellStyle name="Walutowy_Invoices2001Slovakia" xfId="4745"/>
    <cellStyle name="Warning Text 2" xfId="4746"/>
    <cellStyle name="Warning Text 3" xfId="4747"/>
    <cellStyle name="Warning Text 4" xfId="4748"/>
    <cellStyle name="Warning Text 5" xfId="4749"/>
    <cellStyle name="wrap" xfId="4750"/>
    <cellStyle name="Wไhrung [0]_35ERI8T2gbIEMixb4v26icuOo" xfId="4751"/>
    <cellStyle name="Wไhrung_35ERI8T2gbIEMixb4v26icuOo" xfId="4752"/>
    <cellStyle name="x" xfId="4753"/>
    <cellStyle name="x_C&amp;G OSM" xfId="4754"/>
    <cellStyle name="x_Copy 1 of F" xfId="4755"/>
    <cellStyle name="x_Megahsewa - 310703" xfId="4756"/>
    <cellStyle name="x_MR_Acc2001-bak" xfId="4757"/>
    <cellStyle name="x_PSM_2000" xfId="4758"/>
    <cellStyle name="x_UBP - AWP (final)" xfId="4759"/>
    <cellStyle name="x_UBP - final" xfId="4760"/>
    <cellStyle name="x_UMWE-Tech AllAWP.finalv3" xfId="4761"/>
    <cellStyle name="xuan" xfId="4762"/>
    <cellStyle name="Ý kh¸c_B¶ng 1 (2)" xfId="4763"/>
    <cellStyle name="YEL" xfId="4764"/>
    <cellStyle name="YY.MM" xfId="4765"/>
    <cellStyle name="Обычный_biadutoan" xfId="4766"/>
    <cellStyle name="เครื่องหมายสกุลเงิน [0]_FTC_OFFER" xfId="4767"/>
    <cellStyle name="เครื่องหมายสกุลเงิน_FTC_OFFER" xfId="4768"/>
    <cellStyle name="ปกติ_FTC_OFFER" xfId="4769"/>
    <cellStyle name=" [0.00]_ Att. 1- Cover" xfId="4770"/>
    <cellStyle name="_ Att. 1- Cover" xfId="4771"/>
    <cellStyle name="?_ Att. 1- Cover" xfId="4772"/>
    <cellStyle name="똿뗦먛귟 [0.00]_PRODUCT DETAIL Q1" xfId="4773"/>
    <cellStyle name="똿뗦먛귟_PRODUCT DETAIL Q1" xfId="4774"/>
    <cellStyle name="믅됞 [0.00]_PRODUCT DETAIL Q1" xfId="4775"/>
    <cellStyle name="믅됞_PRODUCT DETAIL Q1" xfId="4776"/>
    <cellStyle name="백분율_††††† " xfId="4777"/>
    <cellStyle name="뷭?[BOOKSHIP" xfId="4778"/>
    <cellStyle name="뷭?_BOOKSHIP" xfId="4779"/>
    <cellStyle name="쉼표 [0]_PCS-3~1" xfId="4780"/>
    <cellStyle name="쉼표_EQ_ROOM cost" xfId="4781"/>
    <cellStyle name="콤마 [ - 유형1" xfId="4782"/>
    <cellStyle name="콤마 [ - 유형2" xfId="4783"/>
    <cellStyle name="콤마 [ - 유형3" xfId="4784"/>
    <cellStyle name="콤마 [ - 유형4" xfId="4785"/>
    <cellStyle name="콤마 [ - 유형5" xfId="4786"/>
    <cellStyle name="콤마 [ - 유형6" xfId="4787"/>
    <cellStyle name="콤마 [ - 유형7" xfId="4788"/>
    <cellStyle name="콤마 [ - 유형8" xfId="4789"/>
    <cellStyle name="콤마 [0]_ 비목별 월별기술 " xfId="4790"/>
    <cellStyle name="콤마_ 비목별 월별기술 " xfId="4791"/>
    <cellStyle name="통화 [0]_††††† " xfId="4792"/>
    <cellStyle name="통화_††††† " xfId="4793"/>
    <cellStyle name="표준_ 97년 경영분석(안)" xfId="4794"/>
    <cellStyle name="표줠_Sheet1_1_총괄표 (수출입) (2)" xfId="4795"/>
    <cellStyle name="一般" xfId="4796"/>
    <cellStyle name="千位分隔_10" xfId="4797"/>
    <cellStyle name="千分位" xfId="4798"/>
    <cellStyle name="千分位[0]" xfId="4799"/>
    <cellStyle name="千分位_00Q3902REV.1" xfId="4800"/>
    <cellStyle name="常规_1" xfId="4801"/>
    <cellStyle name="桁区切り [0.00]_††††† " xfId="4802"/>
    <cellStyle name="桁区切り_††††† " xfId="4803"/>
    <cellStyle name="標準_(A1)BOQ " xfId="4804"/>
    <cellStyle name="百分比" xfId="4805"/>
    <cellStyle name="貨幣" xfId="4806"/>
    <cellStyle name="貨幣 [0]" xfId="4807"/>
    <cellStyle name="貨幣[0]_BRE" xfId="4808"/>
    <cellStyle name="貨幣_00Q3902REV.1" xfId="4809"/>
    <cellStyle name="超連結_Book1" xfId="4810"/>
    <cellStyle name="通貨 [0.00]_††††† " xfId="4811"/>
    <cellStyle name="通貨_††††† " xfId="4812"/>
    <cellStyle name="隨後的超連結_Book1" xfId="4813"/>
    <cellStyle name="非表示" xfId="4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K37"/>
  <sheetViews>
    <sheetView zoomScaleNormal="100" workbookViewId="0">
      <selection activeCell="E41" sqref="E41"/>
    </sheetView>
  </sheetViews>
  <sheetFormatPr defaultRowHeight="15.75"/>
  <cols>
    <col min="1" max="1" width="32.5703125" style="57" customWidth="1"/>
    <col min="2" max="2" width="19.7109375" style="57" customWidth="1"/>
    <col min="3" max="3" width="19" style="57" customWidth="1"/>
    <col min="4" max="4" width="14.7109375" style="57" customWidth="1"/>
    <col min="5" max="5" width="20.28515625" style="57" customWidth="1"/>
    <col min="6" max="6" width="8.85546875" style="57" customWidth="1"/>
    <col min="7" max="7" width="17" style="57" customWidth="1"/>
    <col min="8" max="8" width="20.140625" style="57" customWidth="1"/>
    <col min="9" max="9" width="17" style="57" customWidth="1"/>
    <col min="10" max="10" width="19.28515625" style="57" customWidth="1"/>
    <col min="11" max="11" width="17" style="57" customWidth="1"/>
    <col min="12" max="12" width="13.7109375" style="57" customWidth="1"/>
    <col min="13" max="16384" width="9.140625" style="57"/>
  </cols>
  <sheetData>
    <row r="3" spans="1:11" ht="25.5">
      <c r="A3" s="134" t="s">
        <v>105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25.5">
      <c r="A4" s="80" t="s">
        <v>132</v>
      </c>
      <c r="B4" s="80">
        <f>'Phiếu tính giá CS mới'!B4:B8</f>
        <v>1610</v>
      </c>
      <c r="C4" s="59"/>
      <c r="D4" s="59"/>
      <c r="E4" s="59"/>
      <c r="F4" s="59"/>
      <c r="G4" s="59"/>
      <c r="H4" s="59"/>
      <c r="I4" s="59"/>
      <c r="J4" s="59"/>
      <c r="K4" s="59"/>
    </row>
    <row r="5" spans="1:11">
      <c r="A5" s="58"/>
      <c r="B5" s="58"/>
      <c r="C5" s="58"/>
      <c r="D5" s="60"/>
      <c r="E5" s="58"/>
      <c r="F5" s="58"/>
      <c r="G5" s="58"/>
      <c r="H5" s="58"/>
      <c r="I5" s="58"/>
      <c r="J5" s="58"/>
      <c r="K5" s="58"/>
    </row>
    <row r="6" spans="1:11" hidden="1">
      <c r="A6" s="61" t="s">
        <v>106</v>
      </c>
      <c r="B6" s="61"/>
      <c r="C6" s="61"/>
      <c r="D6" s="61"/>
      <c r="E6" s="62" t="e">
        <f>#REF!</f>
        <v>#REF!</v>
      </c>
      <c r="F6" s="63" t="e">
        <f>#REF!</f>
        <v>#REF!</v>
      </c>
      <c r="G6" s="63" t="e">
        <f>#REF!</f>
        <v>#REF!</v>
      </c>
      <c r="H6" s="63"/>
      <c r="I6" s="63" t="e">
        <f>#REF!</f>
        <v>#REF!</v>
      </c>
      <c r="J6" s="63" t="e">
        <f>+#REF!</f>
        <v>#REF!</v>
      </c>
      <c r="K6" s="64"/>
    </row>
    <row r="7" spans="1:11" hidden="1">
      <c r="A7" s="61"/>
      <c r="B7" s="61"/>
      <c r="C7" s="61"/>
      <c r="D7" s="61"/>
      <c r="F7" s="65" t="e">
        <f>#REF!*#REF!/365*(F6-#REF!)</f>
        <v>#REF!</v>
      </c>
      <c r="G7" s="65" t="e">
        <f>#REF!*#REF!/365*(G6-F6)</f>
        <v>#REF!</v>
      </c>
      <c r="H7" s="65"/>
      <c r="I7" s="65" t="e">
        <f>#REF!*#REF!/365*(I6-#REF!)</f>
        <v>#REF!</v>
      </c>
      <c r="J7" s="65" t="e">
        <f>#REF!*#REF!/365*(J6-I6)</f>
        <v>#REF!</v>
      </c>
      <c r="K7" s="66" t="e">
        <f>SUM(F7:J7)</f>
        <v>#REF!</v>
      </c>
    </row>
    <row r="8" spans="1:11">
      <c r="K8" s="67"/>
    </row>
    <row r="9" spans="1:11" hidden="1">
      <c r="A9" s="135" t="s">
        <v>107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idden="1">
      <c r="A10" s="135" t="s">
        <v>108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idden="1">
      <c r="A11" s="136" t="s">
        <v>109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idden="1">
      <c r="A12" s="137" t="s">
        <v>110</v>
      </c>
      <c r="B12" s="137"/>
      <c r="C12" s="68"/>
    </row>
    <row r="13" spans="1:11" hidden="1">
      <c r="A13" s="57" t="s">
        <v>111</v>
      </c>
      <c r="B13" s="67" t="e">
        <f>#REF!</f>
        <v>#REF!</v>
      </c>
      <c r="C13" s="67"/>
    </row>
    <row r="14" spans="1:11" hidden="1">
      <c r="A14" s="57" t="s">
        <v>112</v>
      </c>
      <c r="B14" s="67" t="e">
        <f>#REF!</f>
        <v>#REF!</v>
      </c>
      <c r="C14" s="67"/>
    </row>
    <row r="15" spans="1:11" hidden="1">
      <c r="A15" s="57" t="s">
        <v>113</v>
      </c>
      <c r="B15" s="67" t="e">
        <f>B13-B14</f>
        <v>#REF!</v>
      </c>
      <c r="C15" s="67"/>
    </row>
    <row r="16" spans="1:11" hidden="1">
      <c r="A16" s="57" t="s">
        <v>114</v>
      </c>
      <c r="B16" s="67" t="e">
        <f>B14/1.1*0.1</f>
        <v>#REF!</v>
      </c>
      <c r="C16" s="67"/>
      <c r="D16" s="57" t="s">
        <v>115</v>
      </c>
    </row>
    <row r="17" spans="1:8" hidden="1">
      <c r="A17" s="57" t="s">
        <v>116</v>
      </c>
      <c r="B17" s="67" t="e">
        <f>B14/1.1*0.2</f>
        <v>#REF!</v>
      </c>
      <c r="C17" s="67"/>
      <c r="D17" s="57" t="s">
        <v>117</v>
      </c>
    </row>
    <row r="18" spans="1:8" hidden="1">
      <c r="A18" s="57" t="s">
        <v>118</v>
      </c>
      <c r="B18" s="67" t="e">
        <f>B14-B16-B17</f>
        <v>#REF!</v>
      </c>
      <c r="C18" s="67"/>
    </row>
    <row r="19" spans="1:8" hidden="1">
      <c r="A19" s="57" t="s">
        <v>119</v>
      </c>
      <c r="B19" s="67" t="e">
        <f>K7</f>
        <v>#REF!</v>
      </c>
      <c r="C19" s="67"/>
    </row>
    <row r="20" spans="1:8" hidden="1">
      <c r="A20" s="57" t="s">
        <v>120</v>
      </c>
      <c r="B20" s="69" t="e">
        <f>B18-B19</f>
        <v>#REF!</v>
      </c>
      <c r="C20" s="69"/>
    </row>
    <row r="21" spans="1:8" hidden="1"/>
    <row r="22" spans="1:8">
      <c r="E22" s="67"/>
    </row>
    <row r="23" spans="1:8" ht="31.5">
      <c r="A23" s="70" t="s">
        <v>121</v>
      </c>
      <c r="B23" s="70" t="s">
        <v>122</v>
      </c>
      <c r="C23" s="70" t="s">
        <v>123</v>
      </c>
      <c r="D23" s="70" t="s">
        <v>124</v>
      </c>
      <c r="E23" s="70" t="s">
        <v>125</v>
      </c>
      <c r="F23" s="70" t="s">
        <v>126</v>
      </c>
      <c r="G23" s="70" t="s">
        <v>127</v>
      </c>
    </row>
    <row r="24" spans="1:8">
      <c r="A24" s="71" t="s">
        <v>128</v>
      </c>
      <c r="B24" s="72">
        <f>'Phiếu tính giá CS mới'!H4</f>
        <v>4257674665</v>
      </c>
      <c r="C24" s="73"/>
      <c r="D24" s="73"/>
      <c r="E24" s="73"/>
      <c r="F24" s="73"/>
      <c r="G24" s="71"/>
    </row>
    <row r="25" spans="1:8">
      <c r="A25" s="71" t="s">
        <v>159</v>
      </c>
      <c r="B25" s="81">
        <v>43895</v>
      </c>
      <c r="C25" s="73"/>
      <c r="D25" s="73"/>
      <c r="E25" s="73"/>
      <c r="F25" s="73"/>
      <c r="G25" s="74">
        <v>0.12</v>
      </c>
    </row>
    <row r="26" spans="1:8">
      <c r="A26" s="71" t="s">
        <v>133</v>
      </c>
      <c r="B26" s="81">
        <v>43895</v>
      </c>
      <c r="C26" s="73"/>
      <c r="D26" s="73"/>
      <c r="E26" s="73"/>
      <c r="F26" s="73"/>
      <c r="G26" s="74"/>
    </row>
    <row r="27" spans="1:8">
      <c r="A27" s="71" t="s">
        <v>134</v>
      </c>
      <c r="B27" s="81"/>
      <c r="C27" s="82">
        <f>B28+B29+B30+B31+B32</f>
        <v>4044790932</v>
      </c>
      <c r="D27" s="73"/>
      <c r="E27" s="73"/>
      <c r="F27" s="73"/>
      <c r="G27" s="74"/>
      <c r="H27" s="88"/>
    </row>
    <row r="28" spans="1:8">
      <c r="A28" s="71" t="s">
        <v>129</v>
      </c>
      <c r="B28" s="73">
        <f>'Phiếu tính giá CS mới'!H13+'Phiếu tính giá CS mới'!H12</f>
        <v>1277302000</v>
      </c>
      <c r="C28" s="73"/>
      <c r="D28" s="75">
        <f>B26</f>
        <v>43895</v>
      </c>
      <c r="E28" s="75"/>
      <c r="F28" s="73"/>
      <c r="G28" s="71"/>
      <c r="H28" s="88"/>
    </row>
    <row r="29" spans="1:8">
      <c r="A29" s="71" t="s">
        <v>130</v>
      </c>
      <c r="B29" s="73">
        <f>'Phiếu tính giá CS mới'!H14</f>
        <v>425767000</v>
      </c>
      <c r="C29" s="73">
        <f>B29</f>
        <v>425767000</v>
      </c>
      <c r="D29" s="75">
        <f>B26</f>
        <v>43895</v>
      </c>
      <c r="E29" s="83">
        <v>43951</v>
      </c>
      <c r="F29" s="73">
        <f>IF(E29&gt;D29,(E29-D29),0)</f>
        <v>56</v>
      </c>
      <c r="G29" s="73">
        <f>ROUND(C29*F29/365*$G$25,0)</f>
        <v>7838779</v>
      </c>
    </row>
    <row r="30" spans="1:8">
      <c r="A30" s="71" t="s">
        <v>146</v>
      </c>
      <c r="B30" s="73">
        <f>'Phiếu tính giá CS mới'!H15</f>
        <v>638651000</v>
      </c>
      <c r="C30" s="73">
        <f>IF((C27-C29)&gt;=B30,B30,(C27-C29))</f>
        <v>638651000</v>
      </c>
      <c r="D30" s="75">
        <f>B26</f>
        <v>43895</v>
      </c>
      <c r="E30" s="83">
        <v>43951</v>
      </c>
      <c r="F30" s="73">
        <f>E30-D30</f>
        <v>56</v>
      </c>
      <c r="G30" s="73">
        <f>ROUND(C30*F30/365*$G$25,0)</f>
        <v>11758177</v>
      </c>
    </row>
    <row r="31" spans="1:8">
      <c r="A31" s="71" t="s">
        <v>147</v>
      </c>
      <c r="B31" s="73">
        <f>'Phiếu tính giá CS mới'!H16</f>
        <v>638651000</v>
      </c>
      <c r="C31" s="73">
        <f>IF((C27-C29-C30)&gt;=B31,B31,(C27-C29-C30))</f>
        <v>638651000</v>
      </c>
      <c r="D31" s="75">
        <f>B26</f>
        <v>43895</v>
      </c>
      <c r="E31" s="83">
        <v>43951</v>
      </c>
      <c r="F31" s="73">
        <f>E31-D31</f>
        <v>56</v>
      </c>
      <c r="G31" s="73">
        <f>ROUND(C31*F31/365*$G$25,0)</f>
        <v>11758177</v>
      </c>
      <c r="H31" s="76"/>
    </row>
    <row r="32" spans="1:8">
      <c r="A32" s="71" t="s">
        <v>148</v>
      </c>
      <c r="B32" s="73">
        <f>'Phiếu tính giá CS mới'!H17</f>
        <v>1064419932</v>
      </c>
      <c r="C32" s="73">
        <f>+B32</f>
        <v>1064419932</v>
      </c>
      <c r="D32" s="75">
        <f>B26</f>
        <v>43895</v>
      </c>
      <c r="E32" s="83">
        <v>43951</v>
      </c>
      <c r="F32" s="73">
        <f>E32-D32</f>
        <v>56</v>
      </c>
      <c r="G32" s="73">
        <f>ROUND(C32*F32/365*$G$25,0)</f>
        <v>19596992</v>
      </c>
    </row>
    <row r="33" spans="1:7">
      <c r="A33" s="71" t="s">
        <v>149</v>
      </c>
      <c r="B33" s="73">
        <f>'Phiếu tính giá CS mới'!H18</f>
        <v>212883733</v>
      </c>
      <c r="C33" s="73"/>
      <c r="D33" s="75"/>
      <c r="E33" s="75"/>
      <c r="F33" s="73"/>
      <c r="G33" s="71"/>
    </row>
    <row r="34" spans="1:7" s="79" customFormat="1">
      <c r="A34" s="77" t="s">
        <v>131</v>
      </c>
      <c r="B34" s="77"/>
      <c r="C34" s="77"/>
      <c r="D34" s="77"/>
      <c r="E34" s="77"/>
      <c r="F34" s="77"/>
      <c r="G34" s="78">
        <f>SUM(G29:G32)</f>
        <v>50952125</v>
      </c>
    </row>
    <row r="35" spans="1:7">
      <c r="A35" s="71"/>
      <c r="B35" s="71"/>
      <c r="C35" s="71"/>
      <c r="D35" s="71"/>
      <c r="E35" s="71"/>
      <c r="F35" s="71"/>
      <c r="G35" s="71"/>
    </row>
    <row r="36" spans="1:7">
      <c r="A36" s="87" t="s">
        <v>135</v>
      </c>
    </row>
    <row r="37" spans="1:7">
      <c r="G37" s="89"/>
    </row>
  </sheetData>
  <mergeCells count="5">
    <mergeCell ref="A3:K3"/>
    <mergeCell ref="A9:K9"/>
    <mergeCell ref="A10:K10"/>
    <mergeCell ref="A11:K11"/>
    <mergeCell ref="A12:B12"/>
  </mergeCells>
  <pageMargins left="0.7" right="0.7" top="0.75" bottom="0.75" header="0.3" footer="0.3"/>
  <pageSetup scale="9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"/>
  <sheetViews>
    <sheetView tabSelected="1" zoomScaleNormal="100" workbookViewId="0">
      <selection activeCell="F12" sqref="F12"/>
    </sheetView>
  </sheetViews>
  <sheetFormatPr defaultColWidth="13.28515625" defaultRowHeight="15.75"/>
  <cols>
    <col min="1" max="1" width="10.28515625" style="45" customWidth="1"/>
    <col min="2" max="2" width="10.5703125" style="45" customWidth="1"/>
    <col min="3" max="3" width="55.5703125" style="45" customWidth="1"/>
    <col min="4" max="4" width="31.42578125" style="45" customWidth="1"/>
    <col min="5" max="5" width="16.7109375" style="45" hidden="1" customWidth="1"/>
    <col min="6" max="6" width="17.7109375" style="45" customWidth="1"/>
    <col min="7" max="7" width="17.7109375" style="45" hidden="1" customWidth="1"/>
    <col min="8" max="8" width="21.7109375" style="45" customWidth="1"/>
    <col min="9" max="9" width="18.7109375" style="45" customWidth="1"/>
    <col min="10" max="10" width="13.28515625" style="45" customWidth="1"/>
    <col min="11" max="11" width="20.28515625" style="45" customWidth="1"/>
    <col min="12" max="12" width="16.5703125" style="45" bestFit="1" customWidth="1"/>
    <col min="13" max="16384" width="13.28515625" style="45"/>
  </cols>
  <sheetData>
    <row r="1" spans="1:12" ht="24" customHeight="1">
      <c r="A1" s="139" t="s">
        <v>98</v>
      </c>
      <c r="B1" s="140"/>
      <c r="C1" s="140"/>
      <c r="D1" s="140"/>
      <c r="E1" s="140"/>
      <c r="F1" s="140"/>
      <c r="G1" s="140"/>
    </row>
    <row r="2" spans="1:12" ht="75.75" customHeight="1">
      <c r="A2" s="141" t="s">
        <v>99</v>
      </c>
      <c r="B2" s="142"/>
      <c r="C2" s="143"/>
      <c r="D2" s="29" t="s">
        <v>90</v>
      </c>
      <c r="E2" s="30" t="s">
        <v>97</v>
      </c>
      <c r="F2" s="31" t="s">
        <v>102</v>
      </c>
      <c r="G2" s="30" t="s">
        <v>97</v>
      </c>
      <c r="H2" s="35" t="s">
        <v>103</v>
      </c>
    </row>
    <row r="3" spans="1:12" ht="26.25" customHeight="1">
      <c r="A3" s="32"/>
      <c r="B3" s="33"/>
      <c r="C3" s="44" t="s">
        <v>92</v>
      </c>
      <c r="D3" s="29"/>
      <c r="E3" s="34"/>
      <c r="F3" s="105">
        <v>0.13900000000000001</v>
      </c>
      <c r="G3" s="86"/>
      <c r="H3" s="55"/>
    </row>
    <row r="4" spans="1:12" ht="31.5">
      <c r="A4" s="144" t="s">
        <v>84</v>
      </c>
      <c r="B4" s="147">
        <v>1610</v>
      </c>
      <c r="C4" s="37" t="s">
        <v>89</v>
      </c>
      <c r="D4" s="106">
        <f>VLOOKUP(B4,'ban in'!B9:P449,4,0)</f>
        <v>4952199200</v>
      </c>
      <c r="E4" s="38">
        <f>E5+E6</f>
        <v>4257674691</v>
      </c>
      <c r="F4" s="39">
        <f>ROUND(F9*$B$10,0)</f>
        <v>4257674665</v>
      </c>
      <c r="G4" s="40">
        <f>F4-$H$3</f>
        <v>4257674665</v>
      </c>
      <c r="H4" s="46">
        <f>ROUND(G9*B10,0)</f>
        <v>4257674665</v>
      </c>
      <c r="I4" s="47"/>
      <c r="L4" s="54"/>
    </row>
    <row r="5" spans="1:12" ht="21.75" customHeight="1">
      <c r="A5" s="145"/>
      <c r="B5" s="148"/>
      <c r="C5" s="41" t="s">
        <v>20</v>
      </c>
      <c r="D5" s="106">
        <f>VLOOKUP(B4,'ban in'!B9:H449,6,0)</f>
        <v>4542344727</v>
      </c>
      <c r="E5" s="38">
        <f>ROUND(D5*(1-$F$3),0)</f>
        <v>3910958810</v>
      </c>
      <c r="F5" s="39">
        <f>F4-F6</f>
        <v>3910958786</v>
      </c>
      <c r="G5" s="38"/>
      <c r="H5" s="36">
        <f>H4-H6</f>
        <v>3910958786</v>
      </c>
      <c r="L5" s="54"/>
    </row>
    <row r="6" spans="1:12" ht="26.25" customHeight="1">
      <c r="A6" s="145"/>
      <c r="B6" s="148"/>
      <c r="C6" s="41" t="s">
        <v>3</v>
      </c>
      <c r="D6" s="106">
        <f>VLOOKUP(B4,'ban in'!B9:H450,7,0)</f>
        <v>409854473</v>
      </c>
      <c r="E6" s="38">
        <f>ROUND((E5-D7)*0.1,0)</f>
        <v>346715881</v>
      </c>
      <c r="F6" s="39">
        <f>ROUND((F4-D7)/1.1*0.1,0)</f>
        <v>346715879</v>
      </c>
      <c r="G6" s="38"/>
      <c r="H6" s="36">
        <f>ROUND((H4-F7)/1.1*0.1,0)</f>
        <v>346715879</v>
      </c>
      <c r="L6" s="54"/>
    </row>
    <row r="7" spans="1:12" ht="24" customHeight="1">
      <c r="A7" s="145"/>
      <c r="B7" s="148"/>
      <c r="C7" s="42" t="s">
        <v>2</v>
      </c>
      <c r="D7" s="40">
        <f>VLOOKUP(B4,'ban in'!B9:P449,5,0)</f>
        <v>443800000</v>
      </c>
      <c r="E7" s="43"/>
      <c r="F7" s="39">
        <f>D7</f>
        <v>443800000</v>
      </c>
      <c r="G7" s="39"/>
      <c r="H7" s="48">
        <f>F7</f>
        <v>443800000</v>
      </c>
      <c r="I7" s="49"/>
      <c r="L7" s="54"/>
    </row>
    <row r="8" spans="1:12" ht="24" customHeight="1">
      <c r="A8" s="146"/>
      <c r="B8" s="149"/>
      <c r="C8" s="42" t="s">
        <v>91</v>
      </c>
      <c r="D8" s="40">
        <f>VLOOKUP(B4,'ban in'!B9:P449,8,0)</f>
        <v>90847000</v>
      </c>
      <c r="E8" s="38"/>
      <c r="F8" s="39">
        <f>ROUND(F5*2%,-3)</f>
        <v>78219000</v>
      </c>
      <c r="G8" s="39"/>
      <c r="H8" s="39">
        <f>ROUND(H5*2%,-3)</f>
        <v>78219000</v>
      </c>
      <c r="L8" s="54"/>
    </row>
    <row r="9" spans="1:12" s="51" customFormat="1" ht="21.75" customHeight="1">
      <c r="A9" s="44"/>
      <c r="B9" s="84"/>
      <c r="C9" s="42" t="s">
        <v>1</v>
      </c>
      <c r="D9" s="40">
        <f>VLOOKUP(B4,'ban in'!B9:P449,3,0)</f>
        <v>50440000</v>
      </c>
      <c r="E9" s="43">
        <f>ROUND(E4/B10,0)</f>
        <v>43366008</v>
      </c>
      <c r="F9" s="39">
        <f>E9</f>
        <v>43366008</v>
      </c>
      <c r="G9" s="43">
        <f>ROUND(G4/B10,0)</f>
        <v>43366008</v>
      </c>
      <c r="H9" s="50">
        <f>G9</f>
        <v>43366008</v>
      </c>
    </row>
    <row r="10" spans="1:12" s="51" customFormat="1">
      <c r="A10" s="44" t="s">
        <v>93</v>
      </c>
      <c r="B10" s="85">
        <f>VLOOKUP(B4,'ban in'!B9:P449,2,0)</f>
        <v>98.18</v>
      </c>
      <c r="C10" s="42"/>
      <c r="D10" s="40"/>
      <c r="E10" s="43"/>
      <c r="F10" s="43"/>
      <c r="G10" s="43"/>
      <c r="H10" s="52"/>
    </row>
    <row r="11" spans="1:12" ht="23.25" customHeight="1">
      <c r="A11" s="28" t="s">
        <v>85</v>
      </c>
      <c r="B11" s="28" t="s">
        <v>86</v>
      </c>
      <c r="C11" s="116" t="s">
        <v>87</v>
      </c>
      <c r="D11" s="150" t="s">
        <v>95</v>
      </c>
      <c r="E11" s="150"/>
      <c r="F11" s="150"/>
      <c r="G11" s="150"/>
      <c r="H11" s="53"/>
    </row>
    <row r="12" spans="1:12" ht="23.25" customHeight="1">
      <c r="A12" s="117" t="s">
        <v>94</v>
      </c>
      <c r="B12" s="117"/>
      <c r="C12" s="118" t="s">
        <v>136</v>
      </c>
      <c r="D12" s="119"/>
      <c r="E12" s="119"/>
      <c r="F12" s="120"/>
      <c r="G12" s="120"/>
      <c r="H12" s="120">
        <v>200000000</v>
      </c>
      <c r="I12" s="49"/>
      <c r="K12" s="54"/>
    </row>
    <row r="13" spans="1:12" ht="23.25" customHeight="1">
      <c r="A13" s="121" t="s">
        <v>138</v>
      </c>
      <c r="B13" s="122">
        <v>0.3</v>
      </c>
      <c r="C13" s="123" t="s">
        <v>157</v>
      </c>
      <c r="D13" s="124"/>
      <c r="E13" s="124"/>
      <c r="F13" s="124"/>
      <c r="G13" s="125"/>
      <c r="H13" s="124">
        <f>ROUND(H4*30%,-3)-H12</f>
        <v>1077302000</v>
      </c>
      <c r="K13" s="56"/>
      <c r="L13" s="49"/>
    </row>
    <row r="14" spans="1:12" ht="23.25" customHeight="1">
      <c r="A14" s="121" t="s">
        <v>139</v>
      </c>
      <c r="B14" s="122">
        <v>0.1</v>
      </c>
      <c r="C14" s="123" t="s">
        <v>137</v>
      </c>
      <c r="D14" s="124"/>
      <c r="E14" s="126"/>
      <c r="F14" s="126"/>
      <c r="G14" s="125"/>
      <c r="H14" s="126">
        <f>ROUND(H4*$B$14,-3)</f>
        <v>425767000</v>
      </c>
      <c r="L14" s="54"/>
    </row>
    <row r="15" spans="1:12" ht="23.25" customHeight="1">
      <c r="A15" s="121" t="s">
        <v>140</v>
      </c>
      <c r="B15" s="122">
        <v>0.15</v>
      </c>
      <c r="C15" s="127" t="s">
        <v>144</v>
      </c>
      <c r="D15" s="124"/>
      <c r="E15" s="126"/>
      <c r="F15" s="126"/>
      <c r="G15" s="125"/>
      <c r="H15" s="126">
        <f>ROUND(H4*$B$15,-3)</f>
        <v>638651000</v>
      </c>
      <c r="L15" s="54"/>
    </row>
    <row r="16" spans="1:12" ht="23.25" customHeight="1">
      <c r="A16" s="121" t="s">
        <v>141</v>
      </c>
      <c r="B16" s="122">
        <v>0.15</v>
      </c>
      <c r="C16" s="127" t="s">
        <v>145</v>
      </c>
      <c r="D16" s="124"/>
      <c r="E16" s="126"/>
      <c r="F16" s="126"/>
      <c r="G16" s="125"/>
      <c r="H16" s="126">
        <f>ROUND(H4*$B$15,-3)</f>
        <v>638651000</v>
      </c>
      <c r="L16" s="54"/>
    </row>
    <row r="17" spans="1:12" ht="23.25" customHeight="1">
      <c r="A17" s="121" t="s">
        <v>142</v>
      </c>
      <c r="B17" s="122">
        <v>0.25</v>
      </c>
      <c r="C17" s="127" t="s">
        <v>104</v>
      </c>
      <c r="D17" s="124"/>
      <c r="E17" s="126"/>
      <c r="F17" s="126"/>
      <c r="G17" s="125"/>
      <c r="H17" s="124">
        <f>H4-H12-H13-H14-H15-H16-H18</f>
        <v>1064419932</v>
      </c>
      <c r="L17" s="54"/>
    </row>
    <row r="18" spans="1:12" ht="23.25" customHeight="1">
      <c r="A18" s="121" t="s">
        <v>143</v>
      </c>
      <c r="B18" s="122">
        <v>0.05</v>
      </c>
      <c r="C18" s="127" t="s">
        <v>101</v>
      </c>
      <c r="D18" s="126"/>
      <c r="E18" s="126"/>
      <c r="F18" s="126"/>
      <c r="G18" s="125"/>
      <c r="H18" s="124">
        <f>+ROUND($H$4*B18,0)</f>
        <v>212883733</v>
      </c>
      <c r="L18" s="54"/>
    </row>
    <row r="19" spans="1:12" ht="23.25" customHeight="1">
      <c r="A19" s="128" t="s">
        <v>88</v>
      </c>
      <c r="B19" s="129">
        <v>0.02</v>
      </c>
      <c r="C19" s="130" t="s">
        <v>96</v>
      </c>
      <c r="D19" s="131"/>
      <c r="E19" s="131"/>
      <c r="F19" s="132"/>
      <c r="G19" s="133"/>
      <c r="H19" s="132">
        <f>H8</f>
        <v>78219000</v>
      </c>
      <c r="K19" s="54"/>
      <c r="L19" s="54"/>
    </row>
    <row r="21" spans="1:12" ht="18.75" customHeight="1">
      <c r="A21" s="138" t="s">
        <v>100</v>
      </c>
      <c r="B21" s="138"/>
      <c r="C21" s="138"/>
      <c r="D21" s="138"/>
      <c r="E21" s="138"/>
      <c r="F21" s="138"/>
      <c r="G21" s="138"/>
    </row>
  </sheetData>
  <sheetProtection password="CCAF" sheet="1" objects="1" scenarios="1" selectLockedCells="1"/>
  <mergeCells count="6">
    <mergeCell ref="A21:G21"/>
    <mergeCell ref="A1:G1"/>
    <mergeCell ref="A2:C2"/>
    <mergeCell ref="A4:A8"/>
    <mergeCell ref="B4:B8"/>
    <mergeCell ref="D11:G11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S481"/>
  <sheetViews>
    <sheetView topLeftCell="B1" zoomScale="130" zoomScaleNormal="130" workbookViewId="0">
      <selection activeCell="D5" sqref="D5:D7"/>
    </sheetView>
  </sheetViews>
  <sheetFormatPr defaultRowHeight="15"/>
  <cols>
    <col min="1" max="1" width="0" style="1" hidden="1" customWidth="1"/>
    <col min="2" max="2" width="10.42578125" style="13" customWidth="1"/>
    <col min="3" max="3" width="9.140625" style="1" customWidth="1"/>
    <col min="4" max="4" width="12.42578125" style="1" customWidth="1"/>
    <col min="5" max="5" width="17.28515625" style="1" customWidth="1"/>
    <col min="6" max="6" width="15.5703125" style="1" hidden="1" customWidth="1"/>
    <col min="7" max="8" width="17.28515625" style="1" customWidth="1"/>
    <col min="9" max="9" width="17.28515625" style="2" customWidth="1"/>
    <col min="10" max="13" width="17.28515625" style="1" customWidth="1"/>
    <col min="14" max="14" width="22" style="1" customWidth="1"/>
    <col min="15" max="15" width="17.28515625" style="1" customWidth="1"/>
    <col min="16" max="16" width="7" style="1" customWidth="1"/>
    <col min="17" max="16384" width="9.140625" style="1"/>
  </cols>
  <sheetData>
    <row r="1" spans="2:19" ht="22.5" customHeight="1">
      <c r="B1" s="151" t="s">
        <v>150</v>
      </c>
      <c r="C1" s="151"/>
      <c r="D1" s="151"/>
      <c r="E1" s="151"/>
      <c r="F1" s="114"/>
      <c r="G1" s="114"/>
      <c r="H1" s="90"/>
      <c r="I1" s="90"/>
      <c r="J1" s="90"/>
      <c r="K1" s="90"/>
      <c r="L1" s="90"/>
      <c r="M1" s="90"/>
      <c r="N1" s="90"/>
      <c r="O1" s="90"/>
    </row>
    <row r="2" spans="2:19" ht="24.75" customHeight="1">
      <c r="B2" s="154" t="s">
        <v>52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91"/>
      <c r="Q2" s="91"/>
      <c r="R2" s="91"/>
      <c r="S2" s="91"/>
    </row>
    <row r="3" spans="2:19" ht="24.75" customHeight="1">
      <c r="B3" s="155" t="s">
        <v>158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9">
      <c r="B4" s="3"/>
      <c r="C4" s="3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2:19" s="4" customFormat="1" ht="38.25" customHeight="1">
      <c r="B5" s="160" t="s">
        <v>0</v>
      </c>
      <c r="C5" s="160" t="s">
        <v>151</v>
      </c>
      <c r="D5" s="160" t="s">
        <v>1</v>
      </c>
      <c r="E5" s="160" t="s">
        <v>21</v>
      </c>
      <c r="F5" s="163" t="s">
        <v>2</v>
      </c>
      <c r="G5" s="160" t="s">
        <v>20</v>
      </c>
      <c r="H5" s="160" t="s">
        <v>3</v>
      </c>
      <c r="I5" s="166" t="s">
        <v>22</v>
      </c>
      <c r="J5" s="157" t="s">
        <v>152</v>
      </c>
      <c r="K5" s="157"/>
      <c r="L5" s="157"/>
      <c r="M5" s="157"/>
      <c r="N5" s="157"/>
      <c r="O5" s="157"/>
    </row>
    <row r="6" spans="2:19" s="4" customFormat="1" ht="38.25" customHeight="1">
      <c r="B6" s="161"/>
      <c r="C6" s="161"/>
      <c r="D6" s="161"/>
      <c r="E6" s="161"/>
      <c r="F6" s="164"/>
      <c r="G6" s="161"/>
      <c r="H6" s="161"/>
      <c r="I6" s="167"/>
      <c r="J6" s="158" t="s">
        <v>4</v>
      </c>
      <c r="K6" s="158" t="s">
        <v>5</v>
      </c>
      <c r="L6" s="158" t="s">
        <v>153</v>
      </c>
      <c r="M6" s="158" t="s">
        <v>154</v>
      </c>
      <c r="N6" s="158" t="s">
        <v>155</v>
      </c>
      <c r="O6" s="158" t="s">
        <v>156</v>
      </c>
    </row>
    <row r="7" spans="2:19" s="4" customFormat="1" ht="38.25" customHeight="1">
      <c r="B7" s="162"/>
      <c r="C7" s="162"/>
      <c r="D7" s="162"/>
      <c r="E7" s="162"/>
      <c r="F7" s="165"/>
      <c r="G7" s="162"/>
      <c r="H7" s="162"/>
      <c r="I7" s="168"/>
      <c r="J7" s="159"/>
      <c r="K7" s="159"/>
      <c r="L7" s="159"/>
      <c r="M7" s="159"/>
      <c r="N7" s="159"/>
      <c r="O7" s="159"/>
    </row>
    <row r="8" spans="2:19" s="4" customFormat="1" ht="15" customHeight="1">
      <c r="B8" s="92" t="s">
        <v>6</v>
      </c>
      <c r="C8" s="93"/>
      <c r="D8" s="94"/>
      <c r="E8" s="94"/>
      <c r="F8" s="17"/>
      <c r="G8" s="94"/>
      <c r="H8" s="94"/>
      <c r="I8" s="95"/>
      <c r="J8" s="96"/>
      <c r="K8" s="97"/>
      <c r="L8" s="97"/>
      <c r="M8" s="97"/>
      <c r="N8" s="97"/>
      <c r="O8" s="97"/>
      <c r="P8" s="98"/>
    </row>
    <row r="9" spans="2:19" s="108" customFormat="1">
      <c r="B9" s="5">
        <v>501</v>
      </c>
      <c r="C9" s="6">
        <v>124.15</v>
      </c>
      <c r="D9" s="7">
        <v>64250000</v>
      </c>
      <c r="E9" s="7">
        <v>7976637500</v>
      </c>
      <c r="F9" s="11">
        <v>561200000</v>
      </c>
      <c r="G9" s="7">
        <v>7302506818</v>
      </c>
      <c r="H9" s="7">
        <v>674130682</v>
      </c>
      <c r="I9" s="8">
        <v>146050000</v>
      </c>
      <c r="J9" s="7">
        <v>2392991000</v>
      </c>
      <c r="K9" s="7">
        <v>797664000</v>
      </c>
      <c r="L9" s="7">
        <v>1196496000</v>
      </c>
      <c r="M9" s="7">
        <v>1196496000</v>
      </c>
      <c r="N9" s="7">
        <v>1994158625</v>
      </c>
      <c r="O9" s="7">
        <v>398831875</v>
      </c>
      <c r="P9" s="107"/>
    </row>
    <row r="10" spans="2:19" s="108" customFormat="1">
      <c r="B10" s="5">
        <v>502</v>
      </c>
      <c r="C10" s="6">
        <v>124.15</v>
      </c>
      <c r="D10" s="7">
        <v>64250000</v>
      </c>
      <c r="E10" s="7">
        <v>7976637500</v>
      </c>
      <c r="F10" s="7">
        <v>561200000</v>
      </c>
      <c r="G10" s="7">
        <v>7302506818</v>
      </c>
      <c r="H10" s="7">
        <v>674130682</v>
      </c>
      <c r="I10" s="8">
        <v>146050000</v>
      </c>
      <c r="J10" s="7">
        <v>2392991000</v>
      </c>
      <c r="K10" s="7">
        <v>797664000</v>
      </c>
      <c r="L10" s="7">
        <v>1196496000</v>
      </c>
      <c r="M10" s="7">
        <v>1196496000</v>
      </c>
      <c r="N10" s="7">
        <v>1994158625</v>
      </c>
      <c r="O10" s="7">
        <v>398831875</v>
      </c>
    </row>
    <row r="11" spans="2:19" s="108" customFormat="1">
      <c r="B11" s="5">
        <v>503</v>
      </c>
      <c r="C11" s="6">
        <v>123.75</v>
      </c>
      <c r="D11" s="7">
        <v>49460976</v>
      </c>
      <c r="E11" s="7">
        <v>6120795780</v>
      </c>
      <c r="F11" s="7">
        <v>559400000</v>
      </c>
      <c r="G11" s="7">
        <v>5615214345</v>
      </c>
      <c r="H11" s="7">
        <v>505581435</v>
      </c>
      <c r="I11" s="8">
        <v>112304000</v>
      </c>
      <c r="J11" s="8">
        <v>1836239000</v>
      </c>
      <c r="K11" s="8">
        <v>612080000</v>
      </c>
      <c r="L11" s="8">
        <v>918120000</v>
      </c>
      <c r="M11" s="8">
        <v>918119000</v>
      </c>
      <c r="N11" s="8">
        <v>1530197991</v>
      </c>
      <c r="O11" s="8">
        <v>306039789</v>
      </c>
      <c r="P11" s="108">
        <v>1</v>
      </c>
    </row>
    <row r="12" spans="2:19" s="108" customFormat="1">
      <c r="B12" s="5">
        <v>504</v>
      </c>
      <c r="C12" s="6">
        <v>124</v>
      </c>
      <c r="D12" s="7">
        <v>44840000</v>
      </c>
      <c r="E12" s="7">
        <v>5560160000</v>
      </c>
      <c r="F12" s="7">
        <v>560500000</v>
      </c>
      <c r="G12" s="7">
        <v>5105645455</v>
      </c>
      <c r="H12" s="7">
        <v>454514545</v>
      </c>
      <c r="I12" s="8">
        <v>102113000</v>
      </c>
      <c r="J12" s="7">
        <v>1668048000</v>
      </c>
      <c r="K12" s="7">
        <v>556016000</v>
      </c>
      <c r="L12" s="7">
        <v>834024000</v>
      </c>
      <c r="M12" s="7">
        <v>834024000</v>
      </c>
      <c r="N12" s="7">
        <v>1390040000</v>
      </c>
      <c r="O12" s="7">
        <v>278008000</v>
      </c>
    </row>
    <row r="13" spans="2:19" s="108" customFormat="1">
      <c r="B13" s="5">
        <v>505</v>
      </c>
      <c r="C13" s="6">
        <v>112.72</v>
      </c>
      <c r="D13" s="7">
        <v>49460970</v>
      </c>
      <c r="E13" s="7">
        <v>5575240538</v>
      </c>
      <c r="F13" s="7">
        <v>509600000</v>
      </c>
      <c r="G13" s="7">
        <v>5114727762</v>
      </c>
      <c r="H13" s="7">
        <v>460512776</v>
      </c>
      <c r="I13" s="8">
        <v>102295000</v>
      </c>
      <c r="J13" s="8">
        <v>1672572000</v>
      </c>
      <c r="K13" s="8">
        <v>557524000</v>
      </c>
      <c r="L13" s="8">
        <v>836290000</v>
      </c>
      <c r="M13" s="8">
        <v>836286000</v>
      </c>
      <c r="N13" s="8">
        <v>1393806511</v>
      </c>
      <c r="O13" s="8">
        <v>278762027</v>
      </c>
      <c r="P13" s="108">
        <v>1</v>
      </c>
    </row>
    <row r="14" spans="2:19" s="108" customFormat="1" ht="15.75" customHeight="1">
      <c r="B14" s="5">
        <v>506</v>
      </c>
      <c r="C14" s="6">
        <v>112.36</v>
      </c>
      <c r="D14" s="7">
        <v>40763717</v>
      </c>
      <c r="E14" s="7">
        <v>4580211242</v>
      </c>
      <c r="F14" s="7">
        <v>507900000</v>
      </c>
      <c r="G14" s="7">
        <v>4210001129</v>
      </c>
      <c r="H14" s="7">
        <v>370210113</v>
      </c>
      <c r="I14" s="8">
        <v>84200000</v>
      </c>
      <c r="J14" s="8">
        <v>1374063000</v>
      </c>
      <c r="K14" s="8">
        <v>458021000</v>
      </c>
      <c r="L14" s="8">
        <v>687032000</v>
      </c>
      <c r="M14" s="8">
        <v>687032000</v>
      </c>
      <c r="N14" s="7">
        <v>1145052680</v>
      </c>
      <c r="O14" s="7">
        <v>229010562</v>
      </c>
    </row>
    <row r="15" spans="2:19" s="108" customFormat="1">
      <c r="B15" s="5">
        <v>507</v>
      </c>
      <c r="C15" s="6">
        <v>96.36</v>
      </c>
      <c r="D15" s="7">
        <v>50021795</v>
      </c>
      <c r="E15" s="7">
        <v>4820100166</v>
      </c>
      <c r="F15" s="7">
        <v>435600000</v>
      </c>
      <c r="G15" s="7">
        <v>4421509242</v>
      </c>
      <c r="H15" s="7">
        <v>398590924</v>
      </c>
      <c r="I15" s="8">
        <v>88430000</v>
      </c>
      <c r="J15" s="8">
        <v>1446030000</v>
      </c>
      <c r="K15" s="8">
        <v>482010000</v>
      </c>
      <c r="L15" s="8">
        <v>723020000</v>
      </c>
      <c r="M15" s="8">
        <v>723020000</v>
      </c>
      <c r="N15" s="8">
        <v>1205015158</v>
      </c>
      <c r="O15" s="8">
        <v>241005008</v>
      </c>
      <c r="P15" s="108">
        <v>2</v>
      </c>
    </row>
    <row r="16" spans="2:19" s="108" customFormat="1">
      <c r="B16" s="5">
        <v>508</v>
      </c>
      <c r="C16" s="6">
        <v>104.73</v>
      </c>
      <c r="D16" s="7">
        <v>41610000</v>
      </c>
      <c r="E16" s="7">
        <v>4357815300</v>
      </c>
      <c r="F16" s="7">
        <v>473400000</v>
      </c>
      <c r="G16" s="7">
        <v>4004686636</v>
      </c>
      <c r="H16" s="7">
        <v>353128664</v>
      </c>
      <c r="I16" s="8">
        <v>80094000</v>
      </c>
      <c r="J16" s="7">
        <v>1307345000</v>
      </c>
      <c r="K16" s="7">
        <v>435782000</v>
      </c>
      <c r="L16" s="7">
        <v>653672000</v>
      </c>
      <c r="M16" s="7">
        <v>653672000</v>
      </c>
      <c r="N16" s="7">
        <v>1089453535</v>
      </c>
      <c r="O16" s="7">
        <v>217890765</v>
      </c>
    </row>
    <row r="17" spans="2:16" s="108" customFormat="1">
      <c r="B17" s="5">
        <v>509</v>
      </c>
      <c r="C17" s="6">
        <v>81.819999999999993</v>
      </c>
      <c r="D17" s="7">
        <v>59940000</v>
      </c>
      <c r="E17" s="7">
        <v>4904290800</v>
      </c>
      <c r="F17" s="7">
        <v>369900000</v>
      </c>
      <c r="G17" s="7">
        <v>4492073455</v>
      </c>
      <c r="H17" s="7">
        <v>412217345</v>
      </c>
      <c r="I17" s="8">
        <v>89841000</v>
      </c>
      <c r="J17" s="7">
        <v>1471287000</v>
      </c>
      <c r="K17" s="7">
        <v>490429000</v>
      </c>
      <c r="L17" s="7">
        <v>735644000</v>
      </c>
      <c r="M17" s="7">
        <v>735644000</v>
      </c>
      <c r="N17" s="7">
        <v>1226072260</v>
      </c>
      <c r="O17" s="7">
        <v>245214540</v>
      </c>
    </row>
    <row r="18" spans="2:16" s="108" customFormat="1">
      <c r="B18" s="5">
        <v>510</v>
      </c>
      <c r="C18" s="6">
        <v>213.28</v>
      </c>
      <c r="D18" s="7">
        <v>47110000</v>
      </c>
      <c r="E18" s="7">
        <v>10047620800</v>
      </c>
      <c r="F18" s="7">
        <v>964100000</v>
      </c>
      <c r="G18" s="7">
        <v>9221846182</v>
      </c>
      <c r="H18" s="7">
        <v>825774618</v>
      </c>
      <c r="I18" s="8">
        <v>184437000</v>
      </c>
      <c r="J18" s="7">
        <v>3014286000</v>
      </c>
      <c r="K18" s="7">
        <v>1004762000</v>
      </c>
      <c r="L18" s="7">
        <v>1507143000</v>
      </c>
      <c r="M18" s="7">
        <v>1507143000</v>
      </c>
      <c r="N18" s="7">
        <v>2511905760</v>
      </c>
      <c r="O18" s="7">
        <v>502381040</v>
      </c>
    </row>
    <row r="19" spans="2:16" s="108" customFormat="1">
      <c r="B19" s="5">
        <v>511</v>
      </c>
      <c r="C19" s="6">
        <v>113.99</v>
      </c>
      <c r="D19" s="7">
        <v>67490000</v>
      </c>
      <c r="E19" s="7">
        <v>7693185100</v>
      </c>
      <c r="F19" s="7">
        <v>515300000</v>
      </c>
      <c r="G19" s="7">
        <v>7040650091</v>
      </c>
      <c r="H19" s="7">
        <v>652535009</v>
      </c>
      <c r="I19" s="8">
        <v>140813000</v>
      </c>
      <c r="J19" s="7">
        <v>2307956000</v>
      </c>
      <c r="K19" s="7">
        <v>769319000</v>
      </c>
      <c r="L19" s="7">
        <v>1153978000</v>
      </c>
      <c r="M19" s="7">
        <v>1153978000</v>
      </c>
      <c r="N19" s="7">
        <v>1923294845</v>
      </c>
      <c r="O19" s="7">
        <v>384659255</v>
      </c>
    </row>
    <row r="20" spans="2:16" s="108" customFormat="1">
      <c r="B20" s="5">
        <v>515</v>
      </c>
      <c r="C20" s="6">
        <v>92.97</v>
      </c>
      <c r="D20" s="7">
        <v>67490000</v>
      </c>
      <c r="E20" s="7">
        <v>6274545300</v>
      </c>
      <c r="F20" s="18">
        <v>420300000</v>
      </c>
      <c r="G20" s="7">
        <v>5742341182</v>
      </c>
      <c r="H20" s="7">
        <v>532204118</v>
      </c>
      <c r="I20" s="8">
        <v>114847000</v>
      </c>
      <c r="J20" s="7">
        <v>1882364000</v>
      </c>
      <c r="K20" s="7">
        <v>627455000</v>
      </c>
      <c r="L20" s="7">
        <v>941182000</v>
      </c>
      <c r="M20" s="7">
        <v>941182000</v>
      </c>
      <c r="N20" s="7">
        <v>1568635035</v>
      </c>
      <c r="O20" s="7">
        <v>313727265</v>
      </c>
    </row>
    <row r="21" spans="2:16" s="108" customFormat="1">
      <c r="B21" s="99" t="s">
        <v>23</v>
      </c>
      <c r="C21" s="100"/>
      <c r="D21" s="101"/>
      <c r="E21" s="101">
        <v>0</v>
      </c>
      <c r="F21" s="19">
        <v>0</v>
      </c>
      <c r="G21" s="101">
        <v>0</v>
      </c>
      <c r="H21" s="101">
        <v>0</v>
      </c>
      <c r="I21" s="102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</row>
    <row r="22" spans="2:16" s="109" customFormat="1">
      <c r="B22" s="5">
        <v>601</v>
      </c>
      <c r="C22" s="6">
        <v>124.25</v>
      </c>
      <c r="D22" s="7">
        <v>64530000</v>
      </c>
      <c r="E22" s="7">
        <v>8017852500</v>
      </c>
      <c r="F22" s="11">
        <v>561700000</v>
      </c>
      <c r="G22" s="7">
        <v>7340020455</v>
      </c>
      <c r="H22" s="7">
        <v>677832045</v>
      </c>
      <c r="I22" s="8">
        <v>146800000</v>
      </c>
      <c r="J22" s="7">
        <v>2405356000</v>
      </c>
      <c r="K22" s="7">
        <v>801785000</v>
      </c>
      <c r="L22" s="7">
        <v>1202678000</v>
      </c>
      <c r="M22" s="7">
        <v>1202678000</v>
      </c>
      <c r="N22" s="7">
        <v>2004462875</v>
      </c>
      <c r="O22" s="7">
        <v>400892625</v>
      </c>
    </row>
    <row r="23" spans="2:16" s="108" customFormat="1">
      <c r="B23" s="5">
        <v>602</v>
      </c>
      <c r="C23" s="6">
        <v>124.25</v>
      </c>
      <c r="D23" s="7">
        <v>64530000</v>
      </c>
      <c r="E23" s="7">
        <v>8017852500</v>
      </c>
      <c r="F23" s="7">
        <v>561700000</v>
      </c>
      <c r="G23" s="7">
        <v>7340020455</v>
      </c>
      <c r="H23" s="7">
        <v>677832045</v>
      </c>
      <c r="I23" s="8">
        <v>146800000</v>
      </c>
      <c r="J23" s="7">
        <v>2405356000</v>
      </c>
      <c r="K23" s="7">
        <v>801785000</v>
      </c>
      <c r="L23" s="7">
        <v>1202678000</v>
      </c>
      <c r="M23" s="7">
        <v>1202678000</v>
      </c>
      <c r="N23" s="7">
        <v>2004462875</v>
      </c>
      <c r="O23" s="7">
        <v>400892625</v>
      </c>
    </row>
    <row r="24" spans="2:16" s="108" customFormat="1">
      <c r="B24" s="5">
        <v>603</v>
      </c>
      <c r="C24" s="6">
        <v>123.73</v>
      </c>
      <c r="D24" s="7">
        <v>49950476</v>
      </c>
      <c r="E24" s="7">
        <v>6180372395</v>
      </c>
      <c r="F24" s="7">
        <v>559300000</v>
      </c>
      <c r="G24" s="7">
        <v>5669365814</v>
      </c>
      <c r="H24" s="7">
        <v>511006581</v>
      </c>
      <c r="I24" s="8">
        <v>113387000</v>
      </c>
      <c r="J24" s="8">
        <v>1854112000</v>
      </c>
      <c r="K24" s="8">
        <v>618037000</v>
      </c>
      <c r="L24" s="8">
        <v>927060000</v>
      </c>
      <c r="M24" s="8">
        <v>927056000</v>
      </c>
      <c r="N24" s="8">
        <v>1545088775</v>
      </c>
      <c r="O24" s="8">
        <v>309018620</v>
      </c>
      <c r="P24" s="108">
        <v>1</v>
      </c>
    </row>
    <row r="25" spans="2:16" s="108" customFormat="1">
      <c r="B25" s="5">
        <v>604</v>
      </c>
      <c r="C25" s="6">
        <v>124.06</v>
      </c>
      <c r="D25" s="7">
        <v>45400000</v>
      </c>
      <c r="E25" s="7">
        <v>5632324000</v>
      </c>
      <c r="F25" s="7">
        <v>560800000</v>
      </c>
      <c r="G25" s="7">
        <v>5171276364</v>
      </c>
      <c r="H25" s="7">
        <v>461047636</v>
      </c>
      <c r="I25" s="8">
        <v>103426000</v>
      </c>
      <c r="J25" s="7">
        <v>1689697000</v>
      </c>
      <c r="K25" s="7">
        <v>563232000</v>
      </c>
      <c r="L25" s="7">
        <v>844849000</v>
      </c>
      <c r="M25" s="7">
        <v>844849000</v>
      </c>
      <c r="N25" s="7">
        <v>1408080800</v>
      </c>
      <c r="O25" s="7">
        <v>281616200</v>
      </c>
    </row>
    <row r="26" spans="2:16" s="108" customFormat="1">
      <c r="B26" s="5">
        <v>605</v>
      </c>
      <c r="C26" s="6">
        <v>112.77</v>
      </c>
      <c r="D26" s="7">
        <v>49950472</v>
      </c>
      <c r="E26" s="7">
        <v>5632914727</v>
      </c>
      <c r="F26" s="7">
        <v>509800000</v>
      </c>
      <c r="G26" s="7">
        <v>5167177025</v>
      </c>
      <c r="H26" s="7">
        <v>465737702</v>
      </c>
      <c r="I26" s="8">
        <v>103344000</v>
      </c>
      <c r="J26" s="8">
        <v>1689874000</v>
      </c>
      <c r="K26" s="8">
        <v>563291000</v>
      </c>
      <c r="L26" s="8">
        <v>844940000</v>
      </c>
      <c r="M26" s="8">
        <v>844937000</v>
      </c>
      <c r="N26" s="8">
        <v>1408226991</v>
      </c>
      <c r="O26" s="8">
        <v>281645736</v>
      </c>
      <c r="P26" s="108">
        <v>1</v>
      </c>
    </row>
    <row r="27" spans="2:16" s="108" customFormat="1">
      <c r="B27" s="5">
        <v>606</v>
      </c>
      <c r="C27" s="6">
        <v>112.32</v>
      </c>
      <c r="D27" s="7">
        <v>41273319</v>
      </c>
      <c r="E27" s="7">
        <v>4635819190</v>
      </c>
      <c r="F27" s="7">
        <v>507700000</v>
      </c>
      <c r="G27" s="7">
        <v>4260535627</v>
      </c>
      <c r="H27" s="7">
        <v>375283563</v>
      </c>
      <c r="I27" s="8">
        <v>85211000</v>
      </c>
      <c r="J27" s="8">
        <v>1390746000</v>
      </c>
      <c r="K27" s="8">
        <v>463582000</v>
      </c>
      <c r="L27" s="8">
        <v>695373000</v>
      </c>
      <c r="M27" s="8">
        <v>695373000</v>
      </c>
      <c r="N27" s="7">
        <v>1158954230</v>
      </c>
      <c r="O27" s="7">
        <v>231790960</v>
      </c>
    </row>
    <row r="28" spans="2:16" s="108" customFormat="1">
      <c r="B28" s="5">
        <v>607</v>
      </c>
      <c r="C28" s="6">
        <v>95.73</v>
      </c>
      <c r="D28" s="7">
        <v>50516800</v>
      </c>
      <c r="E28" s="7">
        <v>4835973264</v>
      </c>
      <c r="F28" s="7">
        <v>432700000</v>
      </c>
      <c r="G28" s="7">
        <v>4435675695</v>
      </c>
      <c r="H28" s="7">
        <v>400297569</v>
      </c>
      <c r="I28" s="8">
        <v>88714000</v>
      </c>
      <c r="J28" s="8">
        <v>1450792000</v>
      </c>
      <c r="K28" s="8">
        <v>483597000</v>
      </c>
      <c r="L28" s="8">
        <v>725400000</v>
      </c>
      <c r="M28" s="8">
        <v>725400000</v>
      </c>
      <c r="N28" s="8">
        <v>1208985601</v>
      </c>
      <c r="O28" s="8">
        <v>241798663</v>
      </c>
      <c r="P28" s="108">
        <v>2</v>
      </c>
    </row>
    <row r="29" spans="2:16" s="108" customFormat="1">
      <c r="B29" s="5">
        <v>608</v>
      </c>
      <c r="C29" s="6">
        <v>104.7</v>
      </c>
      <c r="D29" s="7">
        <v>41890000</v>
      </c>
      <c r="E29" s="7">
        <v>4385883000</v>
      </c>
      <c r="F29" s="7">
        <v>473300000</v>
      </c>
      <c r="G29" s="7">
        <v>4030193636</v>
      </c>
      <c r="H29" s="7">
        <v>355689364</v>
      </c>
      <c r="I29" s="8">
        <v>80604000</v>
      </c>
      <c r="J29" s="7">
        <v>1315765000</v>
      </c>
      <c r="K29" s="7">
        <v>438588000</v>
      </c>
      <c r="L29" s="7">
        <v>657882000</v>
      </c>
      <c r="M29" s="7">
        <v>657882000</v>
      </c>
      <c r="N29" s="7">
        <v>1096471850</v>
      </c>
      <c r="O29" s="7">
        <v>219294150</v>
      </c>
    </row>
    <row r="30" spans="2:16" s="108" customFormat="1">
      <c r="B30" s="5">
        <v>609</v>
      </c>
      <c r="C30" s="6">
        <v>82.01</v>
      </c>
      <c r="D30" s="7">
        <v>60500000</v>
      </c>
      <c r="E30" s="7">
        <v>4961605000</v>
      </c>
      <c r="F30" s="7">
        <v>370700000</v>
      </c>
      <c r="G30" s="7">
        <v>4544250000</v>
      </c>
      <c r="H30" s="7">
        <v>417355000</v>
      </c>
      <c r="I30" s="8">
        <v>90885000</v>
      </c>
      <c r="J30" s="7">
        <v>1488482000</v>
      </c>
      <c r="K30" s="7">
        <v>496161000</v>
      </c>
      <c r="L30" s="7">
        <v>744241000</v>
      </c>
      <c r="M30" s="7">
        <v>744241000</v>
      </c>
      <c r="N30" s="7">
        <v>1240399750</v>
      </c>
      <c r="O30" s="7">
        <v>248080250</v>
      </c>
    </row>
    <row r="31" spans="2:16" s="108" customFormat="1">
      <c r="B31" s="5">
        <v>610</v>
      </c>
      <c r="C31" s="24">
        <v>98.22</v>
      </c>
      <c r="D31" s="7">
        <v>47430000</v>
      </c>
      <c r="E31" s="7">
        <v>4658574600</v>
      </c>
      <c r="F31" s="7">
        <v>444000000</v>
      </c>
      <c r="G31" s="7">
        <v>4275431455</v>
      </c>
      <c r="H31" s="7">
        <v>383143145</v>
      </c>
      <c r="I31" s="8">
        <v>85509000</v>
      </c>
      <c r="J31" s="7">
        <v>1397572000</v>
      </c>
      <c r="K31" s="7">
        <v>465857000</v>
      </c>
      <c r="L31" s="7">
        <v>698786000</v>
      </c>
      <c r="M31" s="7">
        <v>698786000</v>
      </c>
      <c r="N31" s="7">
        <v>1164644870</v>
      </c>
      <c r="O31" s="7">
        <v>232928730</v>
      </c>
    </row>
    <row r="32" spans="2:16" s="108" customFormat="1">
      <c r="B32" s="5">
        <v>611</v>
      </c>
      <c r="C32" s="6">
        <v>113.88</v>
      </c>
      <c r="D32" s="7">
        <v>68050000</v>
      </c>
      <c r="E32" s="7">
        <v>7749534000</v>
      </c>
      <c r="F32" s="7">
        <v>514800000</v>
      </c>
      <c r="G32" s="7">
        <v>7091830909</v>
      </c>
      <c r="H32" s="7">
        <v>657703091</v>
      </c>
      <c r="I32" s="8">
        <v>141837000</v>
      </c>
      <c r="J32" s="7">
        <v>2324860000</v>
      </c>
      <c r="K32" s="7">
        <v>774953000</v>
      </c>
      <c r="L32" s="7">
        <v>1162430000</v>
      </c>
      <c r="M32" s="7">
        <v>1162430000</v>
      </c>
      <c r="N32" s="7">
        <v>1937384300</v>
      </c>
      <c r="O32" s="7">
        <v>387476700</v>
      </c>
    </row>
    <row r="33" spans="2:16" s="108" customFormat="1">
      <c r="B33" s="5">
        <v>612</v>
      </c>
      <c r="C33" s="6">
        <v>106.97</v>
      </c>
      <c r="D33" s="7">
        <v>62720000</v>
      </c>
      <c r="E33" s="7">
        <v>6709158400</v>
      </c>
      <c r="F33" s="7">
        <v>483600000</v>
      </c>
      <c r="G33" s="7">
        <v>6143198545</v>
      </c>
      <c r="H33" s="7">
        <v>565959855</v>
      </c>
      <c r="I33" s="8">
        <v>122864000</v>
      </c>
      <c r="J33" s="7">
        <v>2012748000</v>
      </c>
      <c r="K33" s="7">
        <v>670916000</v>
      </c>
      <c r="L33" s="7">
        <v>1006374000</v>
      </c>
      <c r="M33" s="7">
        <v>1006374000</v>
      </c>
      <c r="N33" s="7">
        <v>1677288480</v>
      </c>
      <c r="O33" s="7">
        <v>335457920</v>
      </c>
    </row>
    <row r="34" spans="2:16" s="108" customFormat="1">
      <c r="B34" s="5">
        <v>615</v>
      </c>
      <c r="C34" s="6">
        <v>93.41</v>
      </c>
      <c r="D34" s="7">
        <v>68050000</v>
      </c>
      <c r="E34" s="7">
        <v>6356550500</v>
      </c>
      <c r="F34" s="7">
        <v>422300000</v>
      </c>
      <c r="G34" s="7">
        <v>5817073182</v>
      </c>
      <c r="H34" s="7">
        <v>539477318</v>
      </c>
      <c r="I34" s="8">
        <v>116341000</v>
      </c>
      <c r="J34" s="7">
        <v>1906965000</v>
      </c>
      <c r="K34" s="7">
        <v>635655000</v>
      </c>
      <c r="L34" s="7">
        <v>953483000</v>
      </c>
      <c r="M34" s="7">
        <v>953483000</v>
      </c>
      <c r="N34" s="7">
        <v>1589136975</v>
      </c>
      <c r="O34" s="7">
        <v>317827525</v>
      </c>
    </row>
    <row r="35" spans="2:16" s="108" customFormat="1">
      <c r="B35" s="99" t="s">
        <v>24</v>
      </c>
      <c r="C35" s="100">
        <v>0</v>
      </c>
      <c r="D35" s="101">
        <v>0</v>
      </c>
      <c r="E35" s="101">
        <v>0</v>
      </c>
      <c r="F35" s="16">
        <v>0</v>
      </c>
      <c r="G35" s="101">
        <v>0</v>
      </c>
      <c r="H35" s="101">
        <v>0</v>
      </c>
      <c r="I35" s="102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</row>
    <row r="36" spans="2:16" s="109" customFormat="1">
      <c r="B36" s="5">
        <v>701</v>
      </c>
      <c r="C36" s="6">
        <v>124.25</v>
      </c>
      <c r="D36" s="7">
        <v>64810000</v>
      </c>
      <c r="E36" s="7">
        <v>8052642500</v>
      </c>
      <c r="F36" s="7">
        <v>561700000</v>
      </c>
      <c r="G36" s="7">
        <v>7371647727</v>
      </c>
      <c r="H36" s="7">
        <v>680994773</v>
      </c>
      <c r="I36" s="8">
        <v>147433000</v>
      </c>
      <c r="J36" s="7">
        <v>2415793000</v>
      </c>
      <c r="K36" s="7">
        <v>805264000</v>
      </c>
      <c r="L36" s="7">
        <v>1207896000</v>
      </c>
      <c r="M36" s="7">
        <v>1207896000</v>
      </c>
      <c r="N36" s="7">
        <v>2013161375</v>
      </c>
      <c r="O36" s="7">
        <v>402632125</v>
      </c>
    </row>
    <row r="37" spans="2:16" s="108" customFormat="1">
      <c r="B37" s="5">
        <v>702</v>
      </c>
      <c r="C37" s="6">
        <v>124.25</v>
      </c>
      <c r="D37" s="7">
        <v>64810000</v>
      </c>
      <c r="E37" s="7">
        <v>8052642500</v>
      </c>
      <c r="F37" s="7">
        <v>561700000</v>
      </c>
      <c r="G37" s="7">
        <v>7371647727</v>
      </c>
      <c r="H37" s="7">
        <v>680994773</v>
      </c>
      <c r="I37" s="8">
        <v>147433000</v>
      </c>
      <c r="J37" s="7">
        <v>2415793000</v>
      </c>
      <c r="K37" s="7">
        <v>805264000</v>
      </c>
      <c r="L37" s="7">
        <v>1207896000</v>
      </c>
      <c r="M37" s="7">
        <v>1207896000</v>
      </c>
      <c r="N37" s="7">
        <v>2013161375</v>
      </c>
      <c r="O37" s="7">
        <v>402632125</v>
      </c>
    </row>
    <row r="38" spans="2:16" s="108" customFormat="1">
      <c r="B38" s="5">
        <v>703</v>
      </c>
      <c r="C38" s="6">
        <v>123.73</v>
      </c>
      <c r="D38" s="7">
        <v>50448876</v>
      </c>
      <c r="E38" s="7">
        <v>6242039427</v>
      </c>
      <c r="F38" s="7">
        <v>559300000</v>
      </c>
      <c r="G38" s="7">
        <v>5725426752</v>
      </c>
      <c r="H38" s="7">
        <v>516612675</v>
      </c>
      <c r="I38" s="8">
        <v>114509000</v>
      </c>
      <c r="J38" s="8">
        <v>1872612000</v>
      </c>
      <c r="K38" s="8">
        <v>624204000</v>
      </c>
      <c r="L38" s="8">
        <v>936310000</v>
      </c>
      <c r="M38" s="8">
        <v>936306000</v>
      </c>
      <c r="N38" s="8">
        <v>1560505456</v>
      </c>
      <c r="O38" s="8">
        <v>312101971</v>
      </c>
      <c r="P38" s="108">
        <v>1</v>
      </c>
    </row>
    <row r="39" spans="2:16" s="108" customFormat="1">
      <c r="B39" s="5">
        <v>704</v>
      </c>
      <c r="C39" s="6">
        <v>124.06</v>
      </c>
      <c r="D39" s="7">
        <v>45960000</v>
      </c>
      <c r="E39" s="7">
        <v>5701797600</v>
      </c>
      <c r="F39" s="7">
        <v>560800000</v>
      </c>
      <c r="G39" s="7">
        <v>5234434182</v>
      </c>
      <c r="H39" s="7">
        <v>467363418</v>
      </c>
      <c r="I39" s="8">
        <v>104689000</v>
      </c>
      <c r="J39" s="7">
        <v>1710539000</v>
      </c>
      <c r="K39" s="7">
        <v>570180000</v>
      </c>
      <c r="L39" s="7">
        <v>855270000</v>
      </c>
      <c r="M39" s="7">
        <v>855270000</v>
      </c>
      <c r="N39" s="7">
        <v>1425448720</v>
      </c>
      <c r="O39" s="7">
        <v>285089880</v>
      </c>
    </row>
    <row r="40" spans="2:16" s="108" customFormat="1">
      <c r="B40" s="5">
        <v>705</v>
      </c>
      <c r="C40" s="6">
        <v>112.77</v>
      </c>
      <c r="D40" s="7">
        <v>50448872</v>
      </c>
      <c r="E40" s="7">
        <v>5689119295</v>
      </c>
      <c r="F40" s="7">
        <v>509800000</v>
      </c>
      <c r="G40" s="7">
        <v>5218272086</v>
      </c>
      <c r="H40" s="7">
        <v>470847209</v>
      </c>
      <c r="I40" s="8">
        <v>104365000</v>
      </c>
      <c r="J40" s="8">
        <v>1706736000</v>
      </c>
      <c r="K40" s="8">
        <v>568912000</v>
      </c>
      <c r="L40" s="8">
        <v>853370000</v>
      </c>
      <c r="M40" s="8">
        <v>853368000</v>
      </c>
      <c r="N40" s="8">
        <v>1422277330</v>
      </c>
      <c r="O40" s="8">
        <v>284455965</v>
      </c>
      <c r="P40" s="108">
        <v>1</v>
      </c>
    </row>
    <row r="41" spans="2:16" s="108" customFormat="1">
      <c r="B41" s="5">
        <v>706</v>
      </c>
      <c r="C41" s="6">
        <v>112.32</v>
      </c>
      <c r="D41" s="7">
        <v>41782919</v>
      </c>
      <c r="E41" s="7">
        <v>4693057462</v>
      </c>
      <c r="F41" s="7">
        <v>507700000</v>
      </c>
      <c r="G41" s="7">
        <v>4312570420</v>
      </c>
      <c r="H41" s="7">
        <v>380487042</v>
      </c>
      <c r="I41" s="8">
        <v>86251000</v>
      </c>
      <c r="J41" s="8">
        <v>1407917000</v>
      </c>
      <c r="K41" s="8">
        <v>469306000</v>
      </c>
      <c r="L41" s="8">
        <v>703959000</v>
      </c>
      <c r="M41" s="8">
        <v>703959000</v>
      </c>
      <c r="N41" s="7">
        <v>1173263589</v>
      </c>
      <c r="O41" s="7">
        <v>234652873</v>
      </c>
    </row>
    <row r="42" spans="2:16" s="108" customFormat="1">
      <c r="B42" s="5">
        <v>707</v>
      </c>
      <c r="C42" s="6">
        <v>95.73</v>
      </c>
      <c r="D42" s="7">
        <v>51020800</v>
      </c>
      <c r="E42" s="7">
        <v>4884221184</v>
      </c>
      <c r="F42" s="7">
        <v>432700000</v>
      </c>
      <c r="G42" s="7">
        <v>4479537440</v>
      </c>
      <c r="H42" s="7">
        <v>404683744</v>
      </c>
      <c r="I42" s="8">
        <v>89591000</v>
      </c>
      <c r="J42" s="8">
        <v>1465266000</v>
      </c>
      <c r="K42" s="8">
        <v>488422000</v>
      </c>
      <c r="L42" s="8">
        <v>732630000</v>
      </c>
      <c r="M42" s="8">
        <v>732630000</v>
      </c>
      <c r="N42" s="8">
        <v>1221062125</v>
      </c>
      <c r="O42" s="8">
        <v>244211059</v>
      </c>
      <c r="P42" s="108">
        <v>2</v>
      </c>
    </row>
    <row r="43" spans="2:16" s="108" customFormat="1">
      <c r="B43" s="5">
        <v>708</v>
      </c>
      <c r="C43" s="6">
        <v>104.7</v>
      </c>
      <c r="D43" s="7">
        <v>42160000</v>
      </c>
      <c r="E43" s="7">
        <v>4414152000</v>
      </c>
      <c r="F43" s="7">
        <v>473300000</v>
      </c>
      <c r="G43" s="7">
        <v>4055892727</v>
      </c>
      <c r="H43" s="7">
        <v>358259273</v>
      </c>
      <c r="I43" s="8">
        <v>81118000</v>
      </c>
      <c r="J43" s="7">
        <v>1324246000</v>
      </c>
      <c r="K43" s="7">
        <v>441415000</v>
      </c>
      <c r="L43" s="7">
        <v>662123000</v>
      </c>
      <c r="M43" s="7">
        <v>662123000</v>
      </c>
      <c r="N43" s="7">
        <v>1103537400</v>
      </c>
      <c r="O43" s="7">
        <v>220707600</v>
      </c>
    </row>
    <row r="44" spans="2:16" s="108" customFormat="1">
      <c r="B44" s="5">
        <v>709</v>
      </c>
      <c r="C44" s="6">
        <v>82.01</v>
      </c>
      <c r="D44" s="7">
        <v>61050000</v>
      </c>
      <c r="E44" s="7">
        <v>5006710500</v>
      </c>
      <c r="F44" s="7">
        <v>370700000</v>
      </c>
      <c r="G44" s="7">
        <v>4585255000</v>
      </c>
      <c r="H44" s="7">
        <v>421455500</v>
      </c>
      <c r="I44" s="8">
        <v>91705000</v>
      </c>
      <c r="J44" s="7">
        <v>1502013000</v>
      </c>
      <c r="K44" s="7">
        <v>500671000</v>
      </c>
      <c r="L44" s="7">
        <v>751007000</v>
      </c>
      <c r="M44" s="7">
        <v>751007000</v>
      </c>
      <c r="N44" s="7">
        <v>1251676975</v>
      </c>
      <c r="O44" s="7">
        <v>250335525</v>
      </c>
    </row>
    <row r="45" spans="2:16" s="108" customFormat="1">
      <c r="B45" s="5">
        <v>710</v>
      </c>
      <c r="C45" s="24">
        <v>98.22</v>
      </c>
      <c r="D45" s="7">
        <v>47720000</v>
      </c>
      <c r="E45" s="7">
        <v>4687058400</v>
      </c>
      <c r="F45" s="7">
        <v>444000000</v>
      </c>
      <c r="G45" s="7">
        <v>4301325818</v>
      </c>
      <c r="H45" s="7">
        <v>385732582</v>
      </c>
      <c r="I45" s="8">
        <v>86027000</v>
      </c>
      <c r="J45" s="7">
        <v>1406118000</v>
      </c>
      <c r="K45" s="7">
        <v>468706000</v>
      </c>
      <c r="L45" s="7">
        <v>703059000</v>
      </c>
      <c r="M45" s="7">
        <v>703059000</v>
      </c>
      <c r="N45" s="7">
        <v>1171763480</v>
      </c>
      <c r="O45" s="7">
        <v>234352920</v>
      </c>
    </row>
    <row r="46" spans="2:16" s="108" customFormat="1">
      <c r="B46" s="5">
        <v>711</v>
      </c>
      <c r="C46" s="6">
        <v>113.88</v>
      </c>
      <c r="D46" s="7">
        <v>68600000</v>
      </c>
      <c r="E46" s="7">
        <v>7812168000</v>
      </c>
      <c r="F46" s="7">
        <v>514800000</v>
      </c>
      <c r="G46" s="7">
        <v>7148770909</v>
      </c>
      <c r="H46" s="7">
        <v>663397091</v>
      </c>
      <c r="I46" s="8">
        <v>142975000</v>
      </c>
      <c r="J46" s="7">
        <v>2343650000</v>
      </c>
      <c r="K46" s="7">
        <v>781217000</v>
      </c>
      <c r="L46" s="7">
        <v>1171825000</v>
      </c>
      <c r="M46" s="7">
        <v>1171825000</v>
      </c>
      <c r="N46" s="7">
        <v>1953042600</v>
      </c>
      <c r="O46" s="7">
        <v>390608400</v>
      </c>
    </row>
    <row r="47" spans="2:16" s="108" customFormat="1">
      <c r="B47" s="5">
        <v>712</v>
      </c>
      <c r="C47" s="6">
        <v>106.97</v>
      </c>
      <c r="D47" s="7">
        <v>63350000</v>
      </c>
      <c r="E47" s="7">
        <v>6776549500</v>
      </c>
      <c r="F47" s="7">
        <v>483600000</v>
      </c>
      <c r="G47" s="7">
        <v>6204463182</v>
      </c>
      <c r="H47" s="7">
        <v>572086318</v>
      </c>
      <c r="I47" s="8">
        <v>124089000</v>
      </c>
      <c r="J47" s="7">
        <v>2032965000</v>
      </c>
      <c r="K47" s="7">
        <v>677655000</v>
      </c>
      <c r="L47" s="7">
        <v>1016482000</v>
      </c>
      <c r="M47" s="7">
        <v>1016482000</v>
      </c>
      <c r="N47" s="7">
        <v>1694138025</v>
      </c>
      <c r="O47" s="7">
        <v>338827475</v>
      </c>
    </row>
    <row r="48" spans="2:16" s="108" customFormat="1">
      <c r="B48" s="5">
        <v>715</v>
      </c>
      <c r="C48" s="6">
        <v>93.41</v>
      </c>
      <c r="D48" s="7">
        <v>68600000</v>
      </c>
      <c r="E48" s="7">
        <v>6407926000</v>
      </c>
      <c r="F48" s="18">
        <v>422300000</v>
      </c>
      <c r="G48" s="7">
        <v>5863778182</v>
      </c>
      <c r="H48" s="7">
        <v>544147818</v>
      </c>
      <c r="I48" s="8">
        <v>117276000</v>
      </c>
      <c r="J48" s="7">
        <v>1922378000</v>
      </c>
      <c r="K48" s="7">
        <v>640793000</v>
      </c>
      <c r="L48" s="7">
        <v>961189000</v>
      </c>
      <c r="M48" s="7">
        <v>961189000</v>
      </c>
      <c r="N48" s="7">
        <v>1601980700</v>
      </c>
      <c r="O48" s="7">
        <v>320396300</v>
      </c>
    </row>
    <row r="49" spans="2:16" s="108" customFormat="1">
      <c r="B49" s="99" t="s">
        <v>25</v>
      </c>
      <c r="C49" s="100"/>
      <c r="D49" s="101"/>
      <c r="E49" s="101">
        <v>0</v>
      </c>
      <c r="F49" s="19">
        <v>0</v>
      </c>
      <c r="G49" s="100">
        <v>0</v>
      </c>
      <c r="H49" s="101">
        <v>0</v>
      </c>
      <c r="I49" s="102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</row>
    <row r="50" spans="2:16" s="109" customFormat="1">
      <c r="B50" s="5">
        <v>801</v>
      </c>
      <c r="C50" s="6">
        <v>124.25</v>
      </c>
      <c r="D50" s="7">
        <v>65090000</v>
      </c>
      <c r="E50" s="7">
        <v>8087432500</v>
      </c>
      <c r="F50" s="11">
        <v>561700000</v>
      </c>
      <c r="G50" s="7">
        <v>7403275000</v>
      </c>
      <c r="H50" s="7">
        <v>684157500</v>
      </c>
      <c r="I50" s="8">
        <v>148066000</v>
      </c>
      <c r="J50" s="7">
        <v>2426230000</v>
      </c>
      <c r="K50" s="7">
        <v>808743000</v>
      </c>
      <c r="L50" s="7">
        <v>1213115000</v>
      </c>
      <c r="M50" s="7">
        <v>1213115000</v>
      </c>
      <c r="N50" s="7">
        <v>2021857875</v>
      </c>
      <c r="O50" s="7">
        <v>404371625</v>
      </c>
    </row>
    <row r="51" spans="2:16" s="108" customFormat="1">
      <c r="B51" s="5">
        <v>802</v>
      </c>
      <c r="C51" s="6">
        <v>124.25</v>
      </c>
      <c r="D51" s="7">
        <v>65090000</v>
      </c>
      <c r="E51" s="7">
        <v>8087432500</v>
      </c>
      <c r="F51" s="7">
        <v>561700000</v>
      </c>
      <c r="G51" s="7">
        <v>7403275000</v>
      </c>
      <c r="H51" s="7">
        <v>684157500</v>
      </c>
      <c r="I51" s="8">
        <v>148066000</v>
      </c>
      <c r="J51" s="7">
        <v>2426230000</v>
      </c>
      <c r="K51" s="7">
        <v>808743000</v>
      </c>
      <c r="L51" s="7">
        <v>1213115000</v>
      </c>
      <c r="M51" s="7">
        <v>1213115000</v>
      </c>
      <c r="N51" s="7">
        <v>2021857875</v>
      </c>
      <c r="O51" s="7">
        <v>404371625</v>
      </c>
    </row>
    <row r="52" spans="2:16" s="108" customFormat="1">
      <c r="B52" s="5">
        <v>803</v>
      </c>
      <c r="C52" s="6">
        <v>123.73</v>
      </c>
      <c r="D52" s="7">
        <v>50947276</v>
      </c>
      <c r="E52" s="7">
        <v>6303706459</v>
      </c>
      <c r="F52" s="7">
        <v>559300000</v>
      </c>
      <c r="G52" s="7">
        <v>5781487690</v>
      </c>
      <c r="H52" s="7">
        <v>522218769</v>
      </c>
      <c r="I52" s="8">
        <v>115630000</v>
      </c>
      <c r="J52" s="8">
        <v>1891112000</v>
      </c>
      <c r="K52" s="8">
        <v>630371000</v>
      </c>
      <c r="L52" s="8">
        <v>945560000</v>
      </c>
      <c r="M52" s="8">
        <v>945556000</v>
      </c>
      <c r="N52" s="8">
        <v>1575922136</v>
      </c>
      <c r="O52" s="8">
        <v>315185323</v>
      </c>
      <c r="P52" s="108">
        <v>1</v>
      </c>
    </row>
    <row r="53" spans="2:16" s="108" customFormat="1">
      <c r="B53" s="5">
        <v>804</v>
      </c>
      <c r="C53" s="6">
        <v>124.06</v>
      </c>
      <c r="D53" s="7">
        <v>46510000</v>
      </c>
      <c r="E53" s="7">
        <v>5770030600</v>
      </c>
      <c r="F53" s="7">
        <v>560800000</v>
      </c>
      <c r="G53" s="7">
        <v>5296464182</v>
      </c>
      <c r="H53" s="7">
        <v>473566418</v>
      </c>
      <c r="I53" s="8">
        <v>105929000</v>
      </c>
      <c r="J53" s="7">
        <v>1731009000</v>
      </c>
      <c r="K53" s="7">
        <v>577003000</v>
      </c>
      <c r="L53" s="7">
        <v>865505000</v>
      </c>
      <c r="M53" s="7">
        <v>865505000</v>
      </c>
      <c r="N53" s="7">
        <v>1442507070</v>
      </c>
      <c r="O53" s="7">
        <v>288501530</v>
      </c>
    </row>
    <row r="54" spans="2:16" s="108" customFormat="1">
      <c r="B54" s="5">
        <v>805</v>
      </c>
      <c r="C54" s="6">
        <v>112.77</v>
      </c>
      <c r="D54" s="7">
        <v>50947272</v>
      </c>
      <c r="E54" s="7">
        <v>5745323863</v>
      </c>
      <c r="F54" s="7">
        <v>509800000</v>
      </c>
      <c r="G54" s="7">
        <v>5269367148</v>
      </c>
      <c r="H54" s="7">
        <v>475956715</v>
      </c>
      <c r="I54" s="8">
        <v>105387000</v>
      </c>
      <c r="J54" s="8">
        <v>1723597000</v>
      </c>
      <c r="K54" s="8">
        <v>574532000</v>
      </c>
      <c r="L54" s="8">
        <v>861800000</v>
      </c>
      <c r="M54" s="8">
        <v>861799000</v>
      </c>
      <c r="N54" s="8">
        <v>1436329670</v>
      </c>
      <c r="O54" s="8">
        <v>287266193</v>
      </c>
      <c r="P54" s="108">
        <v>1</v>
      </c>
    </row>
    <row r="55" spans="2:16" s="108" customFormat="1">
      <c r="B55" s="5">
        <v>806</v>
      </c>
      <c r="C55" s="6">
        <v>112.32</v>
      </c>
      <c r="D55" s="7">
        <v>46510000</v>
      </c>
      <c r="E55" s="7">
        <v>5224003200</v>
      </c>
      <c r="F55" s="7">
        <v>507700000</v>
      </c>
      <c r="G55" s="7">
        <v>4795248364</v>
      </c>
      <c r="H55" s="7">
        <v>428754836</v>
      </c>
      <c r="I55" s="8">
        <v>95905000</v>
      </c>
      <c r="J55" s="7">
        <v>1567201000</v>
      </c>
      <c r="K55" s="7">
        <v>522400000</v>
      </c>
      <c r="L55" s="7">
        <v>783600000</v>
      </c>
      <c r="M55" s="7">
        <v>783600000</v>
      </c>
      <c r="N55" s="7">
        <v>1306002040</v>
      </c>
      <c r="O55" s="7">
        <v>261200160</v>
      </c>
    </row>
    <row r="56" spans="2:16" s="108" customFormat="1">
      <c r="B56" s="5">
        <v>807</v>
      </c>
      <c r="C56" s="6">
        <v>95.73</v>
      </c>
      <c r="D56" s="7">
        <v>52102320</v>
      </c>
      <c r="E56" s="7">
        <v>4987755094</v>
      </c>
      <c r="F56" s="7">
        <v>432700000</v>
      </c>
      <c r="G56" s="7">
        <v>4573659176</v>
      </c>
      <c r="H56" s="7">
        <v>414095918</v>
      </c>
      <c r="I56" s="8">
        <v>91473000</v>
      </c>
      <c r="J56" s="8">
        <v>1496327000</v>
      </c>
      <c r="K56" s="8">
        <v>498776000</v>
      </c>
      <c r="L56" s="8">
        <v>748163000</v>
      </c>
      <c r="M56" s="8">
        <v>748163000</v>
      </c>
      <c r="N56" s="7">
        <v>1246938339</v>
      </c>
      <c r="O56" s="7">
        <v>249387755</v>
      </c>
    </row>
    <row r="57" spans="2:16" s="108" customFormat="1">
      <c r="B57" s="5">
        <v>808</v>
      </c>
      <c r="C57" s="6">
        <v>104.7</v>
      </c>
      <c r="D57" s="7">
        <v>42440000</v>
      </c>
      <c r="E57" s="7">
        <v>4443468000</v>
      </c>
      <c r="F57" s="7">
        <v>473300000</v>
      </c>
      <c r="G57" s="7">
        <v>4082543636</v>
      </c>
      <c r="H57" s="7">
        <v>360924364</v>
      </c>
      <c r="I57" s="8">
        <v>81651000</v>
      </c>
      <c r="J57" s="7">
        <v>1333040000</v>
      </c>
      <c r="K57" s="7">
        <v>444347000</v>
      </c>
      <c r="L57" s="7">
        <v>666520000</v>
      </c>
      <c r="M57" s="7">
        <v>666520000</v>
      </c>
      <c r="N57" s="7">
        <v>1110867600</v>
      </c>
      <c r="O57" s="7">
        <v>222173400</v>
      </c>
    </row>
    <row r="58" spans="2:16" s="108" customFormat="1">
      <c r="B58" s="5">
        <v>809</v>
      </c>
      <c r="C58" s="6">
        <v>82.01</v>
      </c>
      <c r="D58" s="7">
        <v>61610000</v>
      </c>
      <c r="E58" s="7">
        <v>5052636100</v>
      </c>
      <c r="F58" s="7">
        <v>370700000</v>
      </c>
      <c r="G58" s="7">
        <v>4627005545</v>
      </c>
      <c r="H58" s="7">
        <v>425630555</v>
      </c>
      <c r="I58" s="8">
        <v>92540000</v>
      </c>
      <c r="J58" s="7">
        <v>1515791000</v>
      </c>
      <c r="K58" s="7">
        <v>505264000</v>
      </c>
      <c r="L58" s="7">
        <v>757895000</v>
      </c>
      <c r="M58" s="7">
        <v>757895000</v>
      </c>
      <c r="N58" s="7">
        <v>1263159295</v>
      </c>
      <c r="O58" s="7">
        <v>252631805</v>
      </c>
    </row>
    <row r="59" spans="2:16" s="108" customFormat="1">
      <c r="B59" s="5">
        <v>810</v>
      </c>
      <c r="C59" s="24">
        <v>98.22</v>
      </c>
      <c r="D59" s="7">
        <v>48010000</v>
      </c>
      <c r="E59" s="7">
        <v>4715542200</v>
      </c>
      <c r="F59" s="7">
        <v>444000000</v>
      </c>
      <c r="G59" s="7">
        <v>4327220182</v>
      </c>
      <c r="H59" s="7">
        <v>388322018</v>
      </c>
      <c r="I59" s="8">
        <v>86544000</v>
      </c>
      <c r="J59" s="7">
        <v>1414663000</v>
      </c>
      <c r="K59" s="7">
        <v>471554000</v>
      </c>
      <c r="L59" s="7">
        <v>707331000</v>
      </c>
      <c r="M59" s="7">
        <v>707331000</v>
      </c>
      <c r="N59" s="7">
        <v>1178886090</v>
      </c>
      <c r="O59" s="7">
        <v>235777110</v>
      </c>
    </row>
    <row r="60" spans="2:16" s="108" customFormat="1">
      <c r="B60" s="5">
        <v>811</v>
      </c>
      <c r="C60" s="6">
        <v>113.88</v>
      </c>
      <c r="D60" s="7">
        <v>69160000</v>
      </c>
      <c r="E60" s="7">
        <v>7875940800</v>
      </c>
      <c r="F60" s="7">
        <v>514800000</v>
      </c>
      <c r="G60" s="7">
        <v>7206746182</v>
      </c>
      <c r="H60" s="7">
        <v>669194618</v>
      </c>
      <c r="I60" s="8">
        <v>144135000</v>
      </c>
      <c r="J60" s="7">
        <v>2362782000</v>
      </c>
      <c r="K60" s="7">
        <v>787594000</v>
      </c>
      <c r="L60" s="7">
        <v>1181391000</v>
      </c>
      <c r="M60" s="7">
        <v>1181391000</v>
      </c>
      <c r="N60" s="7">
        <v>1968985760</v>
      </c>
      <c r="O60" s="7">
        <v>393797040</v>
      </c>
    </row>
    <row r="61" spans="2:16" s="108" customFormat="1">
      <c r="B61" s="5">
        <v>812</v>
      </c>
      <c r="C61" s="6">
        <v>106.97</v>
      </c>
      <c r="D61" s="7">
        <v>63980000</v>
      </c>
      <c r="E61" s="7">
        <v>6843940600</v>
      </c>
      <c r="F61" s="7">
        <v>483600000</v>
      </c>
      <c r="G61" s="7">
        <v>6265727818</v>
      </c>
      <c r="H61" s="7">
        <v>578212782</v>
      </c>
      <c r="I61" s="8">
        <v>125315000</v>
      </c>
      <c r="J61" s="7">
        <v>2053182000</v>
      </c>
      <c r="K61" s="7">
        <v>684394000</v>
      </c>
      <c r="L61" s="7">
        <v>1026591000</v>
      </c>
      <c r="M61" s="7">
        <v>1026591000</v>
      </c>
      <c r="N61" s="7">
        <v>1710985570</v>
      </c>
      <c r="O61" s="7">
        <v>342197030</v>
      </c>
    </row>
    <row r="62" spans="2:16" s="108" customFormat="1">
      <c r="B62" s="5">
        <v>815</v>
      </c>
      <c r="C62" s="6">
        <v>93.41</v>
      </c>
      <c r="D62" s="7">
        <v>69160000</v>
      </c>
      <c r="E62" s="7">
        <v>6460235600</v>
      </c>
      <c r="F62" s="18">
        <v>422300000</v>
      </c>
      <c r="G62" s="7">
        <v>5911332364</v>
      </c>
      <c r="H62" s="7">
        <v>548903236</v>
      </c>
      <c r="I62" s="8">
        <v>118227000</v>
      </c>
      <c r="J62" s="7">
        <v>1938071000</v>
      </c>
      <c r="K62" s="7">
        <v>646024000</v>
      </c>
      <c r="L62" s="7">
        <v>969035000</v>
      </c>
      <c r="M62" s="7">
        <v>969035000</v>
      </c>
      <c r="N62" s="7">
        <v>1615058820</v>
      </c>
      <c r="O62" s="7">
        <v>323011780</v>
      </c>
    </row>
    <row r="63" spans="2:16" s="108" customFormat="1">
      <c r="B63" s="99" t="s">
        <v>26</v>
      </c>
      <c r="C63" s="100"/>
      <c r="D63" s="101"/>
      <c r="E63" s="101">
        <v>0</v>
      </c>
      <c r="F63" s="19">
        <v>0</v>
      </c>
      <c r="G63" s="100">
        <v>0</v>
      </c>
      <c r="H63" s="101">
        <v>0</v>
      </c>
      <c r="I63" s="102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</row>
    <row r="64" spans="2:16" s="109" customFormat="1">
      <c r="B64" s="5">
        <v>901</v>
      </c>
      <c r="C64" s="6">
        <v>124.25</v>
      </c>
      <c r="D64" s="7">
        <v>65370000</v>
      </c>
      <c r="E64" s="7">
        <v>8122222500</v>
      </c>
      <c r="F64" s="11">
        <v>561700000</v>
      </c>
      <c r="G64" s="7">
        <v>7434902273</v>
      </c>
      <c r="H64" s="7">
        <v>687320227</v>
      </c>
      <c r="I64" s="8">
        <v>148698000</v>
      </c>
      <c r="J64" s="7">
        <v>2436667000</v>
      </c>
      <c r="K64" s="7">
        <v>812222000</v>
      </c>
      <c r="L64" s="7">
        <v>1218333000</v>
      </c>
      <c r="M64" s="7">
        <v>1218333000</v>
      </c>
      <c r="N64" s="7">
        <v>2030556375</v>
      </c>
      <c r="O64" s="7">
        <v>406111125</v>
      </c>
    </row>
    <row r="65" spans="2:16" s="108" customFormat="1">
      <c r="B65" s="5">
        <v>902</v>
      </c>
      <c r="C65" s="6">
        <v>124.25</v>
      </c>
      <c r="D65" s="7">
        <v>65370000</v>
      </c>
      <c r="E65" s="7">
        <v>8122222500</v>
      </c>
      <c r="F65" s="7">
        <v>561700000</v>
      </c>
      <c r="G65" s="7">
        <v>7434902273</v>
      </c>
      <c r="H65" s="7">
        <v>687320227</v>
      </c>
      <c r="I65" s="8">
        <v>148698000</v>
      </c>
      <c r="J65" s="7">
        <v>2436667000</v>
      </c>
      <c r="K65" s="7">
        <v>812222000</v>
      </c>
      <c r="L65" s="7">
        <v>1218333000</v>
      </c>
      <c r="M65" s="7">
        <v>1218333000</v>
      </c>
      <c r="N65" s="7">
        <v>2030556375</v>
      </c>
      <c r="O65" s="7">
        <v>406111125</v>
      </c>
    </row>
    <row r="66" spans="2:16" s="108" customFormat="1">
      <c r="B66" s="5">
        <v>903</v>
      </c>
      <c r="C66" s="6">
        <v>123.73</v>
      </c>
      <c r="D66" s="7">
        <v>51436776</v>
      </c>
      <c r="E66" s="7">
        <v>6364272294</v>
      </c>
      <c r="F66" s="7">
        <v>559300000</v>
      </c>
      <c r="G66" s="7">
        <v>5836547540</v>
      </c>
      <c r="H66" s="7">
        <v>527724754</v>
      </c>
      <c r="I66" s="8">
        <v>116731000</v>
      </c>
      <c r="J66" s="8">
        <v>1909282000</v>
      </c>
      <c r="K66" s="8">
        <v>636427000</v>
      </c>
      <c r="L66" s="8">
        <v>954640000</v>
      </c>
      <c r="M66" s="8">
        <v>954641000</v>
      </c>
      <c r="N66" s="8">
        <v>1591068679</v>
      </c>
      <c r="O66" s="8">
        <v>318213615</v>
      </c>
      <c r="P66" s="108">
        <v>1</v>
      </c>
    </row>
    <row r="67" spans="2:16" s="108" customFormat="1">
      <c r="B67" s="5">
        <v>904</v>
      </c>
      <c r="C67" s="6">
        <v>124.06</v>
      </c>
      <c r="D67" s="7">
        <v>47070000</v>
      </c>
      <c r="E67" s="7">
        <v>5839504200</v>
      </c>
      <c r="F67" s="7">
        <v>560800000</v>
      </c>
      <c r="G67" s="7">
        <v>5359622000</v>
      </c>
      <c r="H67" s="7">
        <v>479882200</v>
      </c>
      <c r="I67" s="8">
        <v>107192000</v>
      </c>
      <c r="J67" s="7">
        <v>1751851000</v>
      </c>
      <c r="K67" s="7">
        <v>583950000</v>
      </c>
      <c r="L67" s="7">
        <v>875926000</v>
      </c>
      <c r="M67" s="7">
        <v>875926000</v>
      </c>
      <c r="N67" s="7">
        <v>1459875990</v>
      </c>
      <c r="O67" s="7">
        <v>291975210</v>
      </c>
    </row>
    <row r="68" spans="2:16" s="108" customFormat="1">
      <c r="B68" s="5">
        <v>905</v>
      </c>
      <c r="C68" s="6">
        <v>112.77</v>
      </c>
      <c r="D68" s="7">
        <v>51436772</v>
      </c>
      <c r="E68" s="7">
        <v>5800524778</v>
      </c>
      <c r="F68" s="7">
        <v>509800000</v>
      </c>
      <c r="G68" s="7">
        <v>5319549798</v>
      </c>
      <c r="H68" s="7">
        <v>480974980</v>
      </c>
      <c r="I68" s="8">
        <v>106391000</v>
      </c>
      <c r="J68" s="8">
        <v>1740157000</v>
      </c>
      <c r="K68" s="8">
        <v>580052000</v>
      </c>
      <c r="L68" s="8">
        <v>870080000</v>
      </c>
      <c r="M68" s="8">
        <v>870079000</v>
      </c>
      <c r="N68" s="8">
        <v>1450130539</v>
      </c>
      <c r="O68" s="8">
        <v>290026239</v>
      </c>
      <c r="P68" s="108">
        <v>1</v>
      </c>
    </row>
    <row r="69" spans="2:16" s="108" customFormat="1">
      <c r="B69" s="5">
        <v>906</v>
      </c>
      <c r="C69" s="6">
        <v>112.32</v>
      </c>
      <c r="D69" s="7">
        <v>42793019</v>
      </c>
      <c r="E69" s="7">
        <v>4806511894</v>
      </c>
      <c r="F69" s="7">
        <v>507700000</v>
      </c>
      <c r="G69" s="7">
        <v>4415710813</v>
      </c>
      <c r="H69" s="7">
        <v>390801081</v>
      </c>
      <c r="I69" s="8">
        <v>88314000</v>
      </c>
      <c r="J69" s="8">
        <v>1441954000</v>
      </c>
      <c r="K69" s="8">
        <v>480651000</v>
      </c>
      <c r="L69" s="8">
        <v>720977000</v>
      </c>
      <c r="M69" s="8">
        <v>720977000</v>
      </c>
      <c r="N69" s="7">
        <v>1201627299</v>
      </c>
      <c r="O69" s="7">
        <v>240325595</v>
      </c>
    </row>
    <row r="70" spans="2:16" s="108" customFormat="1">
      <c r="B70" s="5">
        <v>907</v>
      </c>
      <c r="C70" s="6">
        <v>95.73</v>
      </c>
      <c r="D70" s="7">
        <v>52019800</v>
      </c>
      <c r="E70" s="7">
        <v>4979855454</v>
      </c>
      <c r="F70" s="7">
        <v>432700000</v>
      </c>
      <c r="G70" s="7">
        <v>4566477685</v>
      </c>
      <c r="H70" s="7">
        <v>413377769</v>
      </c>
      <c r="I70" s="8">
        <v>91330000</v>
      </c>
      <c r="J70" s="8">
        <v>1493957000</v>
      </c>
      <c r="K70" s="8">
        <v>497986000</v>
      </c>
      <c r="L70" s="8">
        <v>746980000</v>
      </c>
      <c r="M70" s="8">
        <v>746980000</v>
      </c>
      <c r="N70" s="8">
        <v>1244959681</v>
      </c>
      <c r="O70" s="8">
        <v>248992773</v>
      </c>
      <c r="P70" s="108">
        <v>2</v>
      </c>
    </row>
    <row r="71" spans="2:16" s="108" customFormat="1">
      <c r="B71" s="5">
        <v>908</v>
      </c>
      <c r="C71" s="6">
        <v>104.7</v>
      </c>
      <c r="D71" s="7">
        <v>42720000</v>
      </c>
      <c r="E71" s="7">
        <v>4472784000</v>
      </c>
      <c r="F71" s="7">
        <v>473300000</v>
      </c>
      <c r="G71" s="7">
        <v>4109194545</v>
      </c>
      <c r="H71" s="7">
        <v>363589455</v>
      </c>
      <c r="I71" s="8">
        <v>82184000</v>
      </c>
      <c r="J71" s="7">
        <v>1341835000</v>
      </c>
      <c r="K71" s="7">
        <v>447278000</v>
      </c>
      <c r="L71" s="7">
        <v>670918000</v>
      </c>
      <c r="M71" s="7">
        <v>670918000</v>
      </c>
      <c r="N71" s="7">
        <v>1118195800</v>
      </c>
      <c r="O71" s="7">
        <v>223639200</v>
      </c>
    </row>
    <row r="72" spans="2:16" s="108" customFormat="1">
      <c r="B72" s="5">
        <v>909</v>
      </c>
      <c r="C72" s="6">
        <v>82.01</v>
      </c>
      <c r="D72" s="7">
        <v>62170000</v>
      </c>
      <c r="E72" s="7">
        <v>5098561700</v>
      </c>
      <c r="F72" s="7">
        <v>370700000</v>
      </c>
      <c r="G72" s="7">
        <v>4668756091</v>
      </c>
      <c r="H72" s="7">
        <v>429805609</v>
      </c>
      <c r="I72" s="8">
        <v>93375000</v>
      </c>
      <c r="J72" s="7">
        <v>1529569000</v>
      </c>
      <c r="K72" s="7">
        <v>509856000</v>
      </c>
      <c r="L72" s="7">
        <v>764784000</v>
      </c>
      <c r="M72" s="7">
        <v>764784000</v>
      </c>
      <c r="N72" s="7">
        <v>1274640615</v>
      </c>
      <c r="O72" s="7">
        <v>254928085</v>
      </c>
    </row>
    <row r="73" spans="2:16" s="108" customFormat="1">
      <c r="B73" s="5">
        <v>910</v>
      </c>
      <c r="C73" s="24">
        <v>98.22</v>
      </c>
      <c r="D73" s="7">
        <v>48310000</v>
      </c>
      <c r="E73" s="7">
        <v>4745008200</v>
      </c>
      <c r="F73" s="7">
        <v>444000000</v>
      </c>
      <c r="G73" s="7">
        <v>4354007455</v>
      </c>
      <c r="H73" s="7">
        <v>391000745</v>
      </c>
      <c r="I73" s="8">
        <v>87080000</v>
      </c>
      <c r="J73" s="7">
        <v>1423502000</v>
      </c>
      <c r="K73" s="7">
        <v>474501000</v>
      </c>
      <c r="L73" s="7">
        <v>711751000</v>
      </c>
      <c r="M73" s="7">
        <v>711751000</v>
      </c>
      <c r="N73" s="7">
        <v>1186252790</v>
      </c>
      <c r="O73" s="7">
        <v>237250410</v>
      </c>
    </row>
    <row r="74" spans="2:16" s="108" customFormat="1">
      <c r="B74" s="5">
        <v>911</v>
      </c>
      <c r="C74" s="6">
        <v>113.88</v>
      </c>
      <c r="D74" s="7">
        <v>69720000</v>
      </c>
      <c r="E74" s="7">
        <v>7939713600</v>
      </c>
      <c r="F74" s="7">
        <v>514800000</v>
      </c>
      <c r="G74" s="7">
        <v>7264721455</v>
      </c>
      <c r="H74" s="7">
        <v>674992145</v>
      </c>
      <c r="I74" s="8">
        <v>145294000</v>
      </c>
      <c r="J74" s="7">
        <v>2381914000</v>
      </c>
      <c r="K74" s="7">
        <v>793971000</v>
      </c>
      <c r="L74" s="7">
        <v>1190957000</v>
      </c>
      <c r="M74" s="7">
        <v>1190957000</v>
      </c>
      <c r="N74" s="7">
        <v>1984928920</v>
      </c>
      <c r="O74" s="7">
        <v>396985680</v>
      </c>
    </row>
    <row r="75" spans="2:16" s="108" customFormat="1">
      <c r="B75" s="5">
        <v>912</v>
      </c>
      <c r="C75" s="6">
        <v>106.97</v>
      </c>
      <c r="D75" s="7">
        <v>64600000</v>
      </c>
      <c r="E75" s="7">
        <v>6910262000</v>
      </c>
      <c r="F75" s="7">
        <v>483600000</v>
      </c>
      <c r="G75" s="7">
        <v>6326020000</v>
      </c>
      <c r="H75" s="7">
        <v>584242000</v>
      </c>
      <c r="I75" s="8">
        <v>126520000</v>
      </c>
      <c r="J75" s="7">
        <v>2073079000</v>
      </c>
      <c r="K75" s="7">
        <v>691026000</v>
      </c>
      <c r="L75" s="7">
        <v>1036539000</v>
      </c>
      <c r="M75" s="7">
        <v>1036539000</v>
      </c>
      <c r="N75" s="7">
        <v>1727565900</v>
      </c>
      <c r="O75" s="7">
        <v>345513100</v>
      </c>
    </row>
    <row r="76" spans="2:16" s="108" customFormat="1">
      <c r="B76" s="5">
        <v>915</v>
      </c>
      <c r="C76" s="6">
        <v>93.41</v>
      </c>
      <c r="D76" s="7">
        <v>69720000</v>
      </c>
      <c r="E76" s="7">
        <v>6512545200</v>
      </c>
      <c r="F76" s="7">
        <v>422300000</v>
      </c>
      <c r="G76" s="7">
        <v>5958886545</v>
      </c>
      <c r="H76" s="7">
        <v>553658655</v>
      </c>
      <c r="I76" s="8">
        <v>119178000</v>
      </c>
      <c r="J76" s="7">
        <v>1953764000</v>
      </c>
      <c r="K76" s="7">
        <v>651255000</v>
      </c>
      <c r="L76" s="7">
        <v>976882000</v>
      </c>
      <c r="M76" s="7">
        <v>976882000</v>
      </c>
      <c r="N76" s="7">
        <v>1628134940</v>
      </c>
      <c r="O76" s="7">
        <v>325627260</v>
      </c>
    </row>
    <row r="77" spans="2:16" s="108" customFormat="1">
      <c r="B77" s="99" t="s">
        <v>27</v>
      </c>
      <c r="C77" s="100"/>
      <c r="D77" s="101"/>
      <c r="E77" s="101">
        <v>0</v>
      </c>
      <c r="F77" s="15">
        <v>0</v>
      </c>
      <c r="G77" s="100">
        <v>0</v>
      </c>
      <c r="H77" s="101">
        <v>0</v>
      </c>
      <c r="I77" s="102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</row>
    <row r="78" spans="2:16" s="109" customFormat="1">
      <c r="B78" s="5">
        <v>1001</v>
      </c>
      <c r="C78" s="6">
        <v>125.27</v>
      </c>
      <c r="D78" s="7">
        <v>65650000</v>
      </c>
      <c r="E78" s="7">
        <v>8223975500</v>
      </c>
      <c r="F78" s="7">
        <v>566300000</v>
      </c>
      <c r="G78" s="7">
        <v>7527823182</v>
      </c>
      <c r="H78" s="7">
        <v>696152318</v>
      </c>
      <c r="I78" s="8">
        <v>150556000</v>
      </c>
      <c r="J78" s="7">
        <v>2467193000</v>
      </c>
      <c r="K78" s="7">
        <v>822398000</v>
      </c>
      <c r="L78" s="7">
        <v>1233596000</v>
      </c>
      <c r="M78" s="7">
        <v>1233596000</v>
      </c>
      <c r="N78" s="7">
        <v>2055993725</v>
      </c>
      <c r="O78" s="7">
        <v>411198775</v>
      </c>
    </row>
    <row r="79" spans="2:16" s="108" customFormat="1">
      <c r="B79" s="5">
        <v>1002</v>
      </c>
      <c r="C79" s="6">
        <v>125.27</v>
      </c>
      <c r="D79" s="7">
        <v>65650000</v>
      </c>
      <c r="E79" s="7">
        <v>8223975500</v>
      </c>
      <c r="F79" s="7">
        <v>566300000</v>
      </c>
      <c r="G79" s="7">
        <v>7527823182</v>
      </c>
      <c r="H79" s="7">
        <v>696152318</v>
      </c>
      <c r="I79" s="8">
        <v>150556000</v>
      </c>
      <c r="J79" s="7">
        <v>2467193000</v>
      </c>
      <c r="K79" s="7">
        <v>822398000</v>
      </c>
      <c r="L79" s="7">
        <v>1233596000</v>
      </c>
      <c r="M79" s="7">
        <v>1233596000</v>
      </c>
      <c r="N79" s="7">
        <v>2055993725</v>
      </c>
      <c r="O79" s="7">
        <v>411198775</v>
      </c>
    </row>
    <row r="80" spans="2:16" s="108" customFormat="1">
      <c r="B80" s="5">
        <v>1003</v>
      </c>
      <c r="C80" s="6">
        <v>124.87</v>
      </c>
      <c r="D80" s="7">
        <v>51935172</v>
      </c>
      <c r="E80" s="7">
        <v>6485144928</v>
      </c>
      <c r="F80" s="7">
        <v>564500000</v>
      </c>
      <c r="G80" s="7">
        <v>5946904480</v>
      </c>
      <c r="H80" s="7">
        <v>538240448</v>
      </c>
      <c r="I80" s="8">
        <v>118938000</v>
      </c>
      <c r="J80" s="8">
        <v>1945543000</v>
      </c>
      <c r="K80" s="8">
        <v>648514000</v>
      </c>
      <c r="L80" s="8">
        <v>972770000</v>
      </c>
      <c r="M80" s="8">
        <v>972772000</v>
      </c>
      <c r="N80" s="8">
        <v>1621288682</v>
      </c>
      <c r="O80" s="8">
        <v>324257246</v>
      </c>
      <c r="P80" s="108">
        <v>1</v>
      </c>
    </row>
    <row r="81" spans="2:16" s="108" customFormat="1">
      <c r="B81" s="5">
        <v>1004</v>
      </c>
      <c r="C81" s="6">
        <v>125.19</v>
      </c>
      <c r="D81" s="7">
        <v>47630000</v>
      </c>
      <c r="E81" s="7">
        <v>5962799700</v>
      </c>
      <c r="F81" s="7">
        <v>565900000</v>
      </c>
      <c r="G81" s="7">
        <v>5472172455</v>
      </c>
      <c r="H81" s="7">
        <v>490627245</v>
      </c>
      <c r="I81" s="8">
        <v>109443000</v>
      </c>
      <c r="J81" s="7">
        <v>1788840000</v>
      </c>
      <c r="K81" s="7">
        <v>596280000</v>
      </c>
      <c r="L81" s="7">
        <v>894420000</v>
      </c>
      <c r="M81" s="7">
        <v>894420000</v>
      </c>
      <c r="N81" s="7">
        <v>1490699715</v>
      </c>
      <c r="O81" s="7">
        <v>298139985</v>
      </c>
    </row>
    <row r="82" spans="2:16" s="108" customFormat="1">
      <c r="B82" s="5">
        <v>1005</v>
      </c>
      <c r="C82" s="6">
        <v>113.56</v>
      </c>
      <c r="D82" s="7">
        <v>51935179</v>
      </c>
      <c r="E82" s="7">
        <v>5897758927</v>
      </c>
      <c r="F82" s="7">
        <v>513300000</v>
      </c>
      <c r="G82" s="7">
        <v>5408262661</v>
      </c>
      <c r="H82" s="7">
        <v>489496266</v>
      </c>
      <c r="I82" s="8">
        <v>108165000</v>
      </c>
      <c r="J82" s="8">
        <v>1769328000</v>
      </c>
      <c r="K82" s="8">
        <v>589776000</v>
      </c>
      <c r="L82" s="8">
        <v>884660000</v>
      </c>
      <c r="M82" s="8">
        <v>884664000</v>
      </c>
      <c r="N82" s="8">
        <v>1474442981</v>
      </c>
      <c r="O82" s="8">
        <v>294887946</v>
      </c>
      <c r="P82" s="108">
        <v>1</v>
      </c>
    </row>
    <row r="83" spans="2:16" s="108" customFormat="1">
      <c r="B83" s="5">
        <v>1006</v>
      </c>
      <c r="C83" s="6">
        <v>113.21</v>
      </c>
      <c r="D83" s="7">
        <v>47630000</v>
      </c>
      <c r="E83" s="7">
        <v>5392192300</v>
      </c>
      <c r="F83" s="7">
        <v>511800000</v>
      </c>
      <c r="G83" s="7">
        <v>4948520273</v>
      </c>
      <c r="H83" s="7">
        <v>443672027</v>
      </c>
      <c r="I83" s="8">
        <v>98970000</v>
      </c>
      <c r="J83" s="7">
        <v>1617658000</v>
      </c>
      <c r="K83" s="7">
        <v>539219000</v>
      </c>
      <c r="L83" s="7">
        <v>808829000</v>
      </c>
      <c r="M83" s="7">
        <v>808829000</v>
      </c>
      <c r="N83" s="7">
        <v>1348047685</v>
      </c>
      <c r="O83" s="7">
        <v>269609615</v>
      </c>
    </row>
    <row r="84" spans="2:16" s="108" customFormat="1">
      <c r="B84" s="5">
        <v>1007</v>
      </c>
      <c r="C84" s="6">
        <v>96.02</v>
      </c>
      <c r="D84" s="7">
        <v>52523791</v>
      </c>
      <c r="E84" s="7">
        <v>5043334412</v>
      </c>
      <c r="F84" s="7">
        <v>434100000</v>
      </c>
      <c r="G84" s="7">
        <v>4624313102</v>
      </c>
      <c r="H84" s="7">
        <v>419021310</v>
      </c>
      <c r="I84" s="8">
        <v>92486000</v>
      </c>
      <c r="J84" s="8">
        <v>1513000000</v>
      </c>
      <c r="K84" s="8">
        <v>504333000</v>
      </c>
      <c r="L84" s="8">
        <v>756500000</v>
      </c>
      <c r="M84" s="8">
        <v>756500000</v>
      </c>
      <c r="N84" s="8">
        <v>1260834691</v>
      </c>
      <c r="O84" s="8">
        <v>252166721</v>
      </c>
      <c r="P84" s="108">
        <v>2</v>
      </c>
    </row>
    <row r="85" spans="2:16" s="108" customFormat="1">
      <c r="B85" s="5">
        <v>1008</v>
      </c>
      <c r="C85" s="6">
        <v>104.71</v>
      </c>
      <c r="D85" s="7">
        <v>43000000</v>
      </c>
      <c r="E85" s="7">
        <v>4502530000</v>
      </c>
      <c r="F85" s="7">
        <v>473300000</v>
      </c>
      <c r="G85" s="7">
        <v>4136236364</v>
      </c>
      <c r="H85" s="7">
        <v>366293636</v>
      </c>
      <c r="I85" s="8">
        <v>82725000</v>
      </c>
      <c r="J85" s="7">
        <v>1350759000</v>
      </c>
      <c r="K85" s="7">
        <v>450253000</v>
      </c>
      <c r="L85" s="7">
        <v>675380000</v>
      </c>
      <c r="M85" s="7">
        <v>675380000</v>
      </c>
      <c r="N85" s="7">
        <v>1125631500</v>
      </c>
      <c r="O85" s="7">
        <v>225126500</v>
      </c>
    </row>
    <row r="86" spans="2:16" s="108" customFormat="1">
      <c r="B86" s="5">
        <v>1009</v>
      </c>
      <c r="C86" s="6">
        <v>81.849999999999994</v>
      </c>
      <c r="D86" s="7">
        <v>62720000</v>
      </c>
      <c r="E86" s="7">
        <v>5133632000</v>
      </c>
      <c r="F86" s="7">
        <v>370000000</v>
      </c>
      <c r="G86" s="7">
        <v>4700574545</v>
      </c>
      <c r="H86" s="7">
        <v>433057455</v>
      </c>
      <c r="I86" s="8">
        <v>94011000</v>
      </c>
      <c r="J86" s="7">
        <v>1540090000</v>
      </c>
      <c r="K86" s="7">
        <v>513363000</v>
      </c>
      <c r="L86" s="7">
        <v>770045000</v>
      </c>
      <c r="M86" s="7">
        <v>770045000</v>
      </c>
      <c r="N86" s="7">
        <v>1283407400</v>
      </c>
      <c r="O86" s="7">
        <v>256681600</v>
      </c>
    </row>
    <row r="87" spans="2:16" s="108" customFormat="1">
      <c r="B87" s="5">
        <v>1010</v>
      </c>
      <c r="C87" s="24">
        <v>98.18</v>
      </c>
      <c r="D87" s="7">
        <v>48680000</v>
      </c>
      <c r="E87" s="7">
        <v>4779402400</v>
      </c>
      <c r="F87" s="7">
        <v>443800000</v>
      </c>
      <c r="G87" s="7">
        <v>4385256727</v>
      </c>
      <c r="H87" s="7">
        <v>394145673</v>
      </c>
      <c r="I87" s="8">
        <v>87705000</v>
      </c>
      <c r="J87" s="7">
        <v>1433821000</v>
      </c>
      <c r="K87" s="7">
        <v>477940000</v>
      </c>
      <c r="L87" s="7">
        <v>716910000</v>
      </c>
      <c r="M87" s="7">
        <v>716910000</v>
      </c>
      <c r="N87" s="7">
        <v>1194851280</v>
      </c>
      <c r="O87" s="7">
        <v>238970120</v>
      </c>
    </row>
    <row r="88" spans="2:16" s="108" customFormat="1">
      <c r="B88" s="5">
        <v>1011</v>
      </c>
      <c r="C88" s="6">
        <v>114.39</v>
      </c>
      <c r="D88" s="7">
        <v>70270000</v>
      </c>
      <c r="E88" s="7">
        <v>8038185300</v>
      </c>
      <c r="F88" s="7">
        <v>517100000</v>
      </c>
      <c r="G88" s="7">
        <v>7354450273</v>
      </c>
      <c r="H88" s="7">
        <v>683735027</v>
      </c>
      <c r="I88" s="8">
        <v>147089000</v>
      </c>
      <c r="J88" s="7">
        <v>2411456000</v>
      </c>
      <c r="K88" s="7">
        <v>803819000</v>
      </c>
      <c r="L88" s="7">
        <v>1205728000</v>
      </c>
      <c r="M88" s="7">
        <v>1205728000</v>
      </c>
      <c r="N88" s="7">
        <v>2009545035</v>
      </c>
      <c r="O88" s="7">
        <v>401909265</v>
      </c>
    </row>
    <row r="89" spans="2:16" s="108" customFormat="1">
      <c r="B89" s="5">
        <v>1012</v>
      </c>
      <c r="C89" s="6">
        <v>107.21</v>
      </c>
      <c r="D89" s="7">
        <v>65230000</v>
      </c>
      <c r="E89" s="7">
        <v>6993308300</v>
      </c>
      <c r="F89" s="7">
        <v>484600000</v>
      </c>
      <c r="G89" s="7">
        <v>6401607545</v>
      </c>
      <c r="H89" s="7">
        <v>591700755</v>
      </c>
      <c r="I89" s="8">
        <v>128032000</v>
      </c>
      <c r="J89" s="7">
        <v>2097992000</v>
      </c>
      <c r="K89" s="7">
        <v>699331000</v>
      </c>
      <c r="L89" s="7">
        <v>1048996000</v>
      </c>
      <c r="M89" s="7">
        <v>1048996000</v>
      </c>
      <c r="N89" s="7">
        <v>1748327885</v>
      </c>
      <c r="O89" s="7">
        <v>349665415</v>
      </c>
    </row>
    <row r="90" spans="2:16" s="108" customFormat="1">
      <c r="B90" s="5">
        <v>1015</v>
      </c>
      <c r="C90" s="6">
        <v>93.46</v>
      </c>
      <c r="D90" s="7">
        <v>70270000</v>
      </c>
      <c r="E90" s="7">
        <v>6567434200</v>
      </c>
      <c r="F90" s="18">
        <v>422500000</v>
      </c>
      <c r="G90" s="7">
        <v>6008803818</v>
      </c>
      <c r="H90" s="7">
        <v>558630382</v>
      </c>
      <c r="I90" s="8">
        <v>120176000</v>
      </c>
      <c r="J90" s="7">
        <v>1970230000</v>
      </c>
      <c r="K90" s="7">
        <v>656743000</v>
      </c>
      <c r="L90" s="7">
        <v>985115000</v>
      </c>
      <c r="M90" s="7">
        <v>985115000</v>
      </c>
      <c r="N90" s="7">
        <v>1641859490</v>
      </c>
      <c r="O90" s="7">
        <v>328371710</v>
      </c>
    </row>
    <row r="91" spans="2:16" s="108" customFormat="1">
      <c r="B91" s="99" t="s">
        <v>28</v>
      </c>
      <c r="C91" s="100"/>
      <c r="D91" s="101"/>
      <c r="E91" s="101">
        <v>0</v>
      </c>
      <c r="F91" s="19">
        <v>0</v>
      </c>
      <c r="G91" s="101">
        <v>0</v>
      </c>
      <c r="H91" s="101">
        <v>0</v>
      </c>
      <c r="I91" s="102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</row>
    <row r="92" spans="2:16" s="109" customFormat="1">
      <c r="B92" s="5">
        <v>1101</v>
      </c>
      <c r="C92" s="6">
        <v>125.27</v>
      </c>
      <c r="D92" s="7">
        <v>65920000</v>
      </c>
      <c r="E92" s="7">
        <v>8257798400</v>
      </c>
      <c r="F92" s="11">
        <v>566300000</v>
      </c>
      <c r="G92" s="7">
        <v>7558571273</v>
      </c>
      <c r="H92" s="7">
        <v>699227127</v>
      </c>
      <c r="I92" s="8">
        <v>151171000</v>
      </c>
      <c r="J92" s="7">
        <v>2477340000</v>
      </c>
      <c r="K92" s="7">
        <v>825780000</v>
      </c>
      <c r="L92" s="7">
        <v>1238670000</v>
      </c>
      <c r="M92" s="7">
        <v>1238670000</v>
      </c>
      <c r="N92" s="7">
        <v>2064448480</v>
      </c>
      <c r="O92" s="7">
        <v>412889920</v>
      </c>
    </row>
    <row r="93" spans="2:16" s="108" customFormat="1">
      <c r="B93" s="5">
        <v>1102</v>
      </c>
      <c r="C93" s="6">
        <v>125.27</v>
      </c>
      <c r="D93" s="7">
        <v>65920000</v>
      </c>
      <c r="E93" s="7">
        <v>8257798400</v>
      </c>
      <c r="F93" s="7">
        <v>566300000</v>
      </c>
      <c r="G93" s="7">
        <v>7558571273</v>
      </c>
      <c r="H93" s="7">
        <v>699227127</v>
      </c>
      <c r="I93" s="8">
        <v>151171000</v>
      </c>
      <c r="J93" s="7">
        <v>2477340000</v>
      </c>
      <c r="K93" s="7">
        <v>825780000</v>
      </c>
      <c r="L93" s="7">
        <v>1238670000</v>
      </c>
      <c r="M93" s="7">
        <v>1238670000</v>
      </c>
      <c r="N93" s="7">
        <v>2064448480</v>
      </c>
      <c r="O93" s="7">
        <v>412889920</v>
      </c>
    </row>
    <row r="94" spans="2:16" s="108" customFormat="1">
      <c r="B94" s="5">
        <v>1103</v>
      </c>
      <c r="C94" s="6">
        <v>124.87</v>
      </c>
      <c r="D94" s="7">
        <v>52433572</v>
      </c>
      <c r="E94" s="7">
        <v>6547380136</v>
      </c>
      <c r="F94" s="7">
        <v>564500000</v>
      </c>
      <c r="G94" s="7">
        <v>6003481942</v>
      </c>
      <c r="H94" s="7">
        <v>543898194</v>
      </c>
      <c r="I94" s="8">
        <v>120070000</v>
      </c>
      <c r="J94" s="8">
        <v>1964214000</v>
      </c>
      <c r="K94" s="8">
        <v>654738000</v>
      </c>
      <c r="L94" s="8">
        <v>982110000</v>
      </c>
      <c r="M94" s="8">
        <v>982107000</v>
      </c>
      <c r="N94" s="8">
        <v>1636842129</v>
      </c>
      <c r="O94" s="8">
        <v>327369007</v>
      </c>
      <c r="P94" s="108">
        <v>1</v>
      </c>
    </row>
    <row r="95" spans="2:16" s="108" customFormat="1">
      <c r="B95" s="5">
        <v>1104</v>
      </c>
      <c r="C95" s="6">
        <v>125.19</v>
      </c>
      <c r="D95" s="7">
        <v>48180000</v>
      </c>
      <c r="E95" s="7">
        <v>6031654200</v>
      </c>
      <c r="F95" s="7">
        <v>565900000</v>
      </c>
      <c r="G95" s="7">
        <v>5534767455</v>
      </c>
      <c r="H95" s="7">
        <v>496886745</v>
      </c>
      <c r="I95" s="8">
        <v>110695000</v>
      </c>
      <c r="J95" s="7">
        <v>1809496000</v>
      </c>
      <c r="K95" s="7">
        <v>603165000</v>
      </c>
      <c r="L95" s="7">
        <v>904748000</v>
      </c>
      <c r="M95" s="7">
        <v>904748000</v>
      </c>
      <c r="N95" s="7">
        <v>1507914490</v>
      </c>
      <c r="O95" s="7">
        <v>301582710</v>
      </c>
    </row>
    <row r="96" spans="2:16" s="108" customFormat="1">
      <c r="B96" s="5">
        <v>1105</v>
      </c>
      <c r="C96" s="6">
        <v>113.56</v>
      </c>
      <c r="D96" s="7">
        <v>52433579</v>
      </c>
      <c r="E96" s="7">
        <v>5954357231</v>
      </c>
      <c r="F96" s="7">
        <v>513300000</v>
      </c>
      <c r="G96" s="7">
        <v>5459715665</v>
      </c>
      <c r="H96" s="7">
        <v>494641566</v>
      </c>
      <c r="I96" s="8">
        <v>109194000</v>
      </c>
      <c r="J96" s="8">
        <v>1786307000</v>
      </c>
      <c r="K96" s="8">
        <v>595436000</v>
      </c>
      <c r="L96" s="8">
        <v>893150000</v>
      </c>
      <c r="M96" s="8">
        <v>893154000</v>
      </c>
      <c r="N96" s="8">
        <v>1488592369</v>
      </c>
      <c r="O96" s="8">
        <v>297717862</v>
      </c>
      <c r="P96" s="108">
        <v>1</v>
      </c>
    </row>
    <row r="97" spans="2:16" s="108" customFormat="1">
      <c r="B97" s="5">
        <v>1106</v>
      </c>
      <c r="C97" s="6">
        <v>113.21</v>
      </c>
      <c r="D97" s="7">
        <v>43803113</v>
      </c>
      <c r="E97" s="7">
        <v>4958950423</v>
      </c>
      <c r="F97" s="7">
        <v>511800000</v>
      </c>
      <c r="G97" s="7">
        <v>4554664021</v>
      </c>
      <c r="H97" s="7">
        <v>404286402</v>
      </c>
      <c r="I97" s="8">
        <v>91093000</v>
      </c>
      <c r="J97" s="8">
        <v>1487685000</v>
      </c>
      <c r="K97" s="8">
        <v>495895000</v>
      </c>
      <c r="L97" s="8">
        <v>743843000</v>
      </c>
      <c r="M97" s="8">
        <v>743843000</v>
      </c>
      <c r="N97" s="7">
        <v>1239736902</v>
      </c>
      <c r="O97" s="7">
        <v>247947521</v>
      </c>
    </row>
    <row r="98" spans="2:16" s="108" customFormat="1">
      <c r="B98" s="5">
        <v>1107</v>
      </c>
      <c r="C98" s="6">
        <v>96.02</v>
      </c>
      <c r="D98" s="7">
        <v>53027791</v>
      </c>
      <c r="E98" s="7">
        <v>5091728492</v>
      </c>
      <c r="F98" s="7">
        <v>434100000</v>
      </c>
      <c r="G98" s="7">
        <v>4668307720</v>
      </c>
      <c r="H98" s="7">
        <v>423420772</v>
      </c>
      <c r="I98" s="8">
        <v>93366000</v>
      </c>
      <c r="J98" s="8">
        <v>1527519000</v>
      </c>
      <c r="K98" s="8">
        <v>509173000</v>
      </c>
      <c r="L98" s="8">
        <v>763760000</v>
      </c>
      <c r="M98" s="8">
        <v>763760000</v>
      </c>
      <c r="N98" s="8">
        <v>1272930067</v>
      </c>
      <c r="O98" s="8">
        <v>254586425</v>
      </c>
      <c r="P98" s="108">
        <v>2</v>
      </c>
    </row>
    <row r="99" spans="2:16" s="108" customFormat="1">
      <c r="B99" s="5">
        <v>1108</v>
      </c>
      <c r="C99" s="6">
        <v>104.71</v>
      </c>
      <c r="D99" s="7">
        <v>43280000</v>
      </c>
      <c r="E99" s="7">
        <v>4531848800</v>
      </c>
      <c r="F99" s="7">
        <v>473300000</v>
      </c>
      <c r="G99" s="7">
        <v>4162889818</v>
      </c>
      <c r="H99" s="7">
        <v>368958982</v>
      </c>
      <c r="I99" s="8">
        <v>83258000</v>
      </c>
      <c r="J99" s="7">
        <v>1359555000</v>
      </c>
      <c r="K99" s="7">
        <v>453185000</v>
      </c>
      <c r="L99" s="7">
        <v>679777000</v>
      </c>
      <c r="M99" s="7">
        <v>679777000</v>
      </c>
      <c r="N99" s="7">
        <v>1132962360</v>
      </c>
      <c r="O99" s="7">
        <v>226592440</v>
      </c>
    </row>
    <row r="100" spans="2:16" s="108" customFormat="1">
      <c r="B100" s="5">
        <v>1109</v>
      </c>
      <c r="C100" s="6">
        <v>81.849999999999994</v>
      </c>
      <c r="D100" s="7">
        <v>63280000</v>
      </c>
      <c r="E100" s="7">
        <v>5179468000</v>
      </c>
      <c r="F100" s="7">
        <v>370000000</v>
      </c>
      <c r="G100" s="7">
        <v>4742243636</v>
      </c>
      <c r="H100" s="7">
        <v>437224364</v>
      </c>
      <c r="I100" s="8">
        <v>94845000</v>
      </c>
      <c r="J100" s="7">
        <v>1553840000</v>
      </c>
      <c r="K100" s="7">
        <v>517947000</v>
      </c>
      <c r="L100" s="7">
        <v>776920000</v>
      </c>
      <c r="M100" s="7">
        <v>776920000</v>
      </c>
      <c r="N100" s="7">
        <v>1294867600</v>
      </c>
      <c r="O100" s="7">
        <v>258973400</v>
      </c>
    </row>
    <row r="101" spans="2:16" s="108" customFormat="1">
      <c r="B101" s="5">
        <v>1110</v>
      </c>
      <c r="C101" s="24">
        <v>98.18</v>
      </c>
      <c r="D101" s="7">
        <v>48980000</v>
      </c>
      <c r="E101" s="7">
        <v>4808856400</v>
      </c>
      <c r="F101" s="7">
        <v>443800000</v>
      </c>
      <c r="G101" s="7">
        <v>4412033091</v>
      </c>
      <c r="H101" s="7">
        <v>396823309</v>
      </c>
      <c r="I101" s="8">
        <v>88241000</v>
      </c>
      <c r="J101" s="7">
        <v>1442657000</v>
      </c>
      <c r="K101" s="7">
        <v>480886000</v>
      </c>
      <c r="L101" s="7">
        <v>721328000</v>
      </c>
      <c r="M101" s="7">
        <v>721328000</v>
      </c>
      <c r="N101" s="7">
        <v>1202214580</v>
      </c>
      <c r="O101" s="7">
        <v>240442820</v>
      </c>
    </row>
    <row r="102" spans="2:16" s="108" customFormat="1">
      <c r="B102" s="5">
        <v>1111</v>
      </c>
      <c r="C102" s="6">
        <v>114.39</v>
      </c>
      <c r="D102" s="7">
        <v>70830000</v>
      </c>
      <c r="E102" s="7">
        <v>8102243700</v>
      </c>
      <c r="F102" s="7">
        <v>517100000</v>
      </c>
      <c r="G102" s="7">
        <v>7412685182</v>
      </c>
      <c r="H102" s="7">
        <v>689558518</v>
      </c>
      <c r="I102" s="8">
        <v>148254000</v>
      </c>
      <c r="J102" s="7">
        <v>2430673000</v>
      </c>
      <c r="K102" s="7">
        <v>810224000</v>
      </c>
      <c r="L102" s="7">
        <v>1215337000</v>
      </c>
      <c r="M102" s="7">
        <v>1215337000</v>
      </c>
      <c r="N102" s="7">
        <v>2025560515</v>
      </c>
      <c r="O102" s="7">
        <v>405112185</v>
      </c>
    </row>
    <row r="103" spans="2:16" s="108" customFormat="1">
      <c r="B103" s="5">
        <v>1112</v>
      </c>
      <c r="C103" s="6">
        <v>107.21</v>
      </c>
      <c r="D103" s="7">
        <v>65850000</v>
      </c>
      <c r="E103" s="7">
        <v>7059778500</v>
      </c>
      <c r="F103" s="7">
        <v>484600000</v>
      </c>
      <c r="G103" s="7">
        <v>6462035000</v>
      </c>
      <c r="H103" s="7">
        <v>597743500</v>
      </c>
      <c r="I103" s="8">
        <v>129241000</v>
      </c>
      <c r="J103" s="7">
        <v>2117934000</v>
      </c>
      <c r="K103" s="7">
        <v>705978000</v>
      </c>
      <c r="L103" s="7">
        <v>1058967000</v>
      </c>
      <c r="M103" s="7">
        <v>1058967000</v>
      </c>
      <c r="N103" s="7">
        <v>1764943575</v>
      </c>
      <c r="O103" s="7">
        <v>352988925</v>
      </c>
    </row>
    <row r="104" spans="2:16" s="108" customFormat="1">
      <c r="B104" s="5">
        <v>1115</v>
      </c>
      <c r="C104" s="6">
        <v>93.46</v>
      </c>
      <c r="D104" s="7">
        <v>70830000</v>
      </c>
      <c r="E104" s="7">
        <v>6619771800</v>
      </c>
      <c r="F104" s="18">
        <v>422500000</v>
      </c>
      <c r="G104" s="7">
        <v>6056383455</v>
      </c>
      <c r="H104" s="7">
        <v>563388345</v>
      </c>
      <c r="I104" s="8">
        <v>121128000</v>
      </c>
      <c r="J104" s="7">
        <v>1985932000</v>
      </c>
      <c r="K104" s="7">
        <v>661977000</v>
      </c>
      <c r="L104" s="7">
        <v>992966000</v>
      </c>
      <c r="M104" s="7">
        <v>992966000</v>
      </c>
      <c r="N104" s="7">
        <v>1654942210</v>
      </c>
      <c r="O104" s="7">
        <v>330988590</v>
      </c>
    </row>
    <row r="105" spans="2:16" s="108" customFormat="1">
      <c r="B105" s="99" t="s">
        <v>29</v>
      </c>
      <c r="C105" s="100"/>
      <c r="D105" s="101"/>
      <c r="E105" s="101">
        <v>0</v>
      </c>
      <c r="F105" s="19">
        <v>0</v>
      </c>
      <c r="G105" s="101">
        <v>0</v>
      </c>
      <c r="H105" s="101">
        <v>0</v>
      </c>
      <c r="I105" s="102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</row>
    <row r="106" spans="2:16" s="109" customFormat="1">
      <c r="B106" s="5">
        <v>1201</v>
      </c>
      <c r="C106" s="6">
        <v>125.27</v>
      </c>
      <c r="D106" s="7">
        <v>66200000</v>
      </c>
      <c r="E106" s="7">
        <v>8292874000</v>
      </c>
      <c r="F106" s="11">
        <v>566300000</v>
      </c>
      <c r="G106" s="7">
        <v>7590458182</v>
      </c>
      <c r="H106" s="7">
        <v>702415818</v>
      </c>
      <c r="I106" s="8">
        <v>151809000</v>
      </c>
      <c r="J106" s="7">
        <v>2487862000</v>
      </c>
      <c r="K106" s="7">
        <v>829287000</v>
      </c>
      <c r="L106" s="7">
        <v>1243931000</v>
      </c>
      <c r="M106" s="7">
        <v>1243931000</v>
      </c>
      <c r="N106" s="7">
        <v>2073219300</v>
      </c>
      <c r="O106" s="7">
        <v>414643700</v>
      </c>
    </row>
    <row r="107" spans="2:16" s="108" customFormat="1">
      <c r="B107" s="5">
        <v>1202</v>
      </c>
      <c r="C107" s="6">
        <v>125.27</v>
      </c>
      <c r="D107" s="7">
        <v>66200000</v>
      </c>
      <c r="E107" s="7">
        <v>8292874000</v>
      </c>
      <c r="F107" s="7">
        <v>566300000</v>
      </c>
      <c r="G107" s="7">
        <v>7590458182</v>
      </c>
      <c r="H107" s="7">
        <v>702415818</v>
      </c>
      <c r="I107" s="8">
        <v>151809000</v>
      </c>
      <c r="J107" s="7">
        <v>2487862000</v>
      </c>
      <c r="K107" s="7">
        <v>829287000</v>
      </c>
      <c r="L107" s="7">
        <v>1243931000</v>
      </c>
      <c r="M107" s="7">
        <v>1243931000</v>
      </c>
      <c r="N107" s="7">
        <v>2073219300</v>
      </c>
      <c r="O107" s="7">
        <v>414643700</v>
      </c>
    </row>
    <row r="108" spans="2:16" s="108" customFormat="1">
      <c r="B108" s="5">
        <v>1203</v>
      </c>
      <c r="C108" s="6">
        <v>124.87</v>
      </c>
      <c r="D108" s="7">
        <v>52923072</v>
      </c>
      <c r="E108" s="7">
        <v>6608504001</v>
      </c>
      <c r="F108" s="7">
        <v>564500000</v>
      </c>
      <c r="G108" s="7">
        <v>6059049092</v>
      </c>
      <c r="H108" s="7">
        <v>549454909</v>
      </c>
      <c r="I108" s="8">
        <v>121181000</v>
      </c>
      <c r="J108" s="8">
        <v>1982551000</v>
      </c>
      <c r="K108" s="8">
        <v>660850000</v>
      </c>
      <c r="L108" s="8">
        <v>991280000</v>
      </c>
      <c r="M108" s="8">
        <v>991276000</v>
      </c>
      <c r="N108" s="8">
        <v>1652121801</v>
      </c>
      <c r="O108" s="8">
        <v>330425200</v>
      </c>
      <c r="P108" s="108">
        <v>1</v>
      </c>
    </row>
    <row r="109" spans="2:16" s="108" customFormat="1">
      <c r="B109" s="5">
        <v>1204</v>
      </c>
      <c r="C109" s="6">
        <v>125.19</v>
      </c>
      <c r="D109" s="7">
        <v>48740000</v>
      </c>
      <c r="E109" s="7">
        <v>6101760600</v>
      </c>
      <c r="F109" s="7">
        <v>565900000</v>
      </c>
      <c r="G109" s="7">
        <v>5598500545</v>
      </c>
      <c r="H109" s="7">
        <v>503260055</v>
      </c>
      <c r="I109" s="8">
        <v>111970000</v>
      </c>
      <c r="J109" s="7">
        <v>1830528000</v>
      </c>
      <c r="K109" s="7">
        <v>610176000</v>
      </c>
      <c r="L109" s="7">
        <v>915264000</v>
      </c>
      <c r="M109" s="7">
        <v>915264000</v>
      </c>
      <c r="N109" s="7">
        <v>1525440570</v>
      </c>
      <c r="O109" s="7">
        <v>305088030</v>
      </c>
    </row>
    <row r="110" spans="2:16" s="108" customFormat="1">
      <c r="B110" s="5">
        <v>1205</v>
      </c>
      <c r="C110" s="6">
        <v>113.56</v>
      </c>
      <c r="D110" s="7">
        <v>52923079</v>
      </c>
      <c r="E110" s="7">
        <v>6009944851</v>
      </c>
      <c r="F110" s="7">
        <v>513300000</v>
      </c>
      <c r="G110" s="7">
        <v>5510249865</v>
      </c>
      <c r="H110" s="7">
        <v>499694986</v>
      </c>
      <c r="I110" s="8">
        <v>110205000</v>
      </c>
      <c r="J110" s="8">
        <v>1802983000</v>
      </c>
      <c r="K110" s="8">
        <v>600994000</v>
      </c>
      <c r="L110" s="8">
        <v>901490000</v>
      </c>
      <c r="M110" s="8">
        <v>901492000</v>
      </c>
      <c r="N110" s="8">
        <v>1502488608</v>
      </c>
      <c r="O110" s="8">
        <v>300497243</v>
      </c>
      <c r="P110" s="108">
        <v>1</v>
      </c>
    </row>
    <row r="111" spans="2:16" s="108" customFormat="1">
      <c r="B111" s="5">
        <v>1206</v>
      </c>
      <c r="C111" s="6">
        <v>113.21</v>
      </c>
      <c r="D111" s="7">
        <v>44312713</v>
      </c>
      <c r="E111" s="7">
        <v>5016642239</v>
      </c>
      <c r="F111" s="7">
        <v>511800000</v>
      </c>
      <c r="G111" s="7">
        <v>4607111126</v>
      </c>
      <c r="H111" s="7">
        <v>409531113</v>
      </c>
      <c r="I111" s="8">
        <v>92142000</v>
      </c>
      <c r="J111" s="8">
        <v>1504993000</v>
      </c>
      <c r="K111" s="8">
        <v>501664000</v>
      </c>
      <c r="L111" s="8">
        <v>752496000</v>
      </c>
      <c r="M111" s="8">
        <v>752496000</v>
      </c>
      <c r="N111" s="7">
        <v>1254161127</v>
      </c>
      <c r="O111" s="7">
        <v>250832112</v>
      </c>
    </row>
    <row r="112" spans="2:16" s="108" customFormat="1">
      <c r="B112" s="5">
        <v>1207</v>
      </c>
      <c r="C112" s="6">
        <v>96.02</v>
      </c>
      <c r="D112" s="7">
        <v>53522791</v>
      </c>
      <c r="E112" s="7">
        <v>5139258392</v>
      </c>
      <c r="F112" s="7">
        <v>434100000</v>
      </c>
      <c r="G112" s="7">
        <v>4711516720</v>
      </c>
      <c r="H112" s="7">
        <v>427741672</v>
      </c>
      <c r="I112" s="8">
        <v>94230000</v>
      </c>
      <c r="J112" s="8">
        <v>1541778000</v>
      </c>
      <c r="K112" s="8">
        <v>513926000</v>
      </c>
      <c r="L112" s="8">
        <v>770890000</v>
      </c>
      <c r="M112" s="8">
        <v>770890000</v>
      </c>
      <c r="N112" s="8">
        <v>1284811472</v>
      </c>
      <c r="O112" s="8">
        <v>256962920</v>
      </c>
      <c r="P112" s="108">
        <v>2</v>
      </c>
    </row>
    <row r="113" spans="2:16" s="108" customFormat="1">
      <c r="B113" s="5">
        <v>1208</v>
      </c>
      <c r="C113" s="6">
        <v>104.71</v>
      </c>
      <c r="D113" s="7">
        <v>43550000</v>
      </c>
      <c r="E113" s="7">
        <v>4560120500</v>
      </c>
      <c r="F113" s="7">
        <v>473300000</v>
      </c>
      <c r="G113" s="7">
        <v>4188591364</v>
      </c>
      <c r="H113" s="7">
        <v>371529136</v>
      </c>
      <c r="I113" s="8">
        <v>83772000</v>
      </c>
      <c r="J113" s="7">
        <v>1368036000</v>
      </c>
      <c r="K113" s="7">
        <v>456012000</v>
      </c>
      <c r="L113" s="7">
        <v>684018000</v>
      </c>
      <c r="M113" s="7">
        <v>684018000</v>
      </c>
      <c r="N113" s="7">
        <v>1140030475</v>
      </c>
      <c r="O113" s="7">
        <v>228006025</v>
      </c>
    </row>
    <row r="114" spans="2:16" s="108" customFormat="1">
      <c r="B114" s="5">
        <v>1209</v>
      </c>
      <c r="C114" s="6">
        <v>81.849999999999994</v>
      </c>
      <c r="D114" s="7">
        <v>63840000</v>
      </c>
      <c r="E114" s="7">
        <v>5225304000</v>
      </c>
      <c r="F114" s="7">
        <v>370000000</v>
      </c>
      <c r="G114" s="7">
        <v>4783912727</v>
      </c>
      <c r="H114" s="7">
        <v>441391273</v>
      </c>
      <c r="I114" s="8">
        <v>95678000</v>
      </c>
      <c r="J114" s="7">
        <v>1567591000</v>
      </c>
      <c r="K114" s="7">
        <v>522530000</v>
      </c>
      <c r="L114" s="7">
        <v>783796000</v>
      </c>
      <c r="M114" s="7">
        <v>783796000</v>
      </c>
      <c r="N114" s="7">
        <v>1306325800</v>
      </c>
      <c r="O114" s="7">
        <v>261265200</v>
      </c>
    </row>
    <row r="115" spans="2:16" s="108" customFormat="1">
      <c r="B115" s="5">
        <v>1210</v>
      </c>
      <c r="C115" s="24">
        <v>98.18</v>
      </c>
      <c r="D115" s="7">
        <v>49270000</v>
      </c>
      <c r="E115" s="7">
        <v>4837328600</v>
      </c>
      <c r="F115" s="7">
        <v>443800000</v>
      </c>
      <c r="G115" s="7">
        <v>4437916909</v>
      </c>
      <c r="H115" s="7">
        <v>399411691</v>
      </c>
      <c r="I115" s="8">
        <v>88758000</v>
      </c>
      <c r="J115" s="7">
        <v>1451199000</v>
      </c>
      <c r="K115" s="7">
        <v>483733000</v>
      </c>
      <c r="L115" s="7">
        <v>725599000</v>
      </c>
      <c r="M115" s="7">
        <v>725599000</v>
      </c>
      <c r="N115" s="7">
        <v>1209332170</v>
      </c>
      <c r="O115" s="7">
        <v>241866430</v>
      </c>
    </row>
    <row r="116" spans="2:16" s="108" customFormat="1">
      <c r="B116" s="5">
        <v>1211</v>
      </c>
      <c r="C116" s="6">
        <v>114.39</v>
      </c>
      <c r="D116" s="7">
        <v>71390000</v>
      </c>
      <c r="E116" s="7">
        <v>8166302100</v>
      </c>
      <c r="F116" s="7">
        <v>517100000</v>
      </c>
      <c r="G116" s="7">
        <v>7470920091</v>
      </c>
      <c r="H116" s="7">
        <v>695382009</v>
      </c>
      <c r="I116" s="8">
        <v>149418000</v>
      </c>
      <c r="J116" s="7">
        <v>2449891000</v>
      </c>
      <c r="K116" s="7">
        <v>816630000</v>
      </c>
      <c r="L116" s="7">
        <v>1224945000</v>
      </c>
      <c r="M116" s="7">
        <v>1224945000</v>
      </c>
      <c r="N116" s="7">
        <v>2041575995</v>
      </c>
      <c r="O116" s="7">
        <v>408315105</v>
      </c>
    </row>
    <row r="117" spans="2:16" s="108" customFormat="1">
      <c r="B117" s="5">
        <v>1212</v>
      </c>
      <c r="C117" s="6">
        <v>107.21</v>
      </c>
      <c r="D117" s="7">
        <v>66480000</v>
      </c>
      <c r="E117" s="7">
        <v>7127320800</v>
      </c>
      <c r="F117" s="7">
        <v>484600000</v>
      </c>
      <c r="G117" s="7">
        <v>6523437091</v>
      </c>
      <c r="H117" s="7">
        <v>603883709</v>
      </c>
      <c r="I117" s="8">
        <v>130469000</v>
      </c>
      <c r="J117" s="7">
        <v>2138196000</v>
      </c>
      <c r="K117" s="7">
        <v>712732000</v>
      </c>
      <c r="L117" s="7">
        <v>1069098000</v>
      </c>
      <c r="M117" s="7">
        <v>1069098000</v>
      </c>
      <c r="N117" s="7">
        <v>1781830760</v>
      </c>
      <c r="O117" s="7">
        <v>356366040</v>
      </c>
    </row>
    <row r="118" spans="2:16" s="108" customFormat="1">
      <c r="B118" s="5">
        <v>1215</v>
      </c>
      <c r="C118" s="6">
        <v>93.46</v>
      </c>
      <c r="D118" s="7">
        <v>71390000</v>
      </c>
      <c r="E118" s="7">
        <v>6672109400</v>
      </c>
      <c r="F118" s="18">
        <v>422500000</v>
      </c>
      <c r="G118" s="7">
        <v>6103963091</v>
      </c>
      <c r="H118" s="7">
        <v>568146309</v>
      </c>
      <c r="I118" s="8">
        <v>122079000</v>
      </c>
      <c r="J118" s="7">
        <v>2001633000</v>
      </c>
      <c r="K118" s="7">
        <v>667211000</v>
      </c>
      <c r="L118" s="7">
        <v>1000816000</v>
      </c>
      <c r="M118" s="7">
        <v>1000816000</v>
      </c>
      <c r="N118" s="7">
        <v>1668027930</v>
      </c>
      <c r="O118" s="7">
        <v>333605470</v>
      </c>
    </row>
    <row r="119" spans="2:16" s="108" customFormat="1">
      <c r="B119" s="99" t="s">
        <v>30</v>
      </c>
      <c r="C119" s="100"/>
      <c r="D119" s="101"/>
      <c r="E119" s="101">
        <v>0</v>
      </c>
      <c r="F119" s="19">
        <v>0</v>
      </c>
      <c r="G119" s="101">
        <v>0</v>
      </c>
      <c r="H119" s="101">
        <v>0</v>
      </c>
      <c r="I119" s="102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</row>
    <row r="120" spans="2:16" s="109" customFormat="1">
      <c r="B120" s="5" t="s">
        <v>7</v>
      </c>
      <c r="C120" s="6">
        <v>125.27</v>
      </c>
      <c r="D120" s="7">
        <v>66480000</v>
      </c>
      <c r="E120" s="7">
        <v>8327949600</v>
      </c>
      <c r="F120" s="11">
        <v>566300000</v>
      </c>
      <c r="G120" s="7">
        <v>7622345091</v>
      </c>
      <c r="H120" s="7">
        <v>705604509</v>
      </c>
      <c r="I120" s="8">
        <v>152447000</v>
      </c>
      <c r="J120" s="7">
        <v>2498385000</v>
      </c>
      <c r="K120" s="7">
        <v>832795000</v>
      </c>
      <c r="L120" s="7">
        <v>1249192000</v>
      </c>
      <c r="M120" s="7">
        <v>1249192000</v>
      </c>
      <c r="N120" s="7">
        <v>2081988120</v>
      </c>
      <c r="O120" s="7">
        <v>416397480</v>
      </c>
    </row>
    <row r="121" spans="2:16" s="108" customFormat="1">
      <c r="B121" s="5" t="s">
        <v>8</v>
      </c>
      <c r="C121" s="6">
        <v>125.27</v>
      </c>
      <c r="D121" s="7">
        <v>66480000</v>
      </c>
      <c r="E121" s="7">
        <v>8327949600</v>
      </c>
      <c r="F121" s="7">
        <v>566300000</v>
      </c>
      <c r="G121" s="7">
        <v>7622345091</v>
      </c>
      <c r="H121" s="7">
        <v>705604509</v>
      </c>
      <c r="I121" s="8">
        <v>152447000</v>
      </c>
      <c r="J121" s="7">
        <v>2498385000</v>
      </c>
      <c r="K121" s="7">
        <v>832795000</v>
      </c>
      <c r="L121" s="7">
        <v>1249192000</v>
      </c>
      <c r="M121" s="7">
        <v>1249192000</v>
      </c>
      <c r="N121" s="7">
        <v>2081988120</v>
      </c>
      <c r="O121" s="7">
        <v>416397480</v>
      </c>
    </row>
    <row r="122" spans="2:16" s="108" customFormat="1">
      <c r="B122" s="5" t="s">
        <v>9</v>
      </c>
      <c r="C122" s="6">
        <v>124.87</v>
      </c>
      <c r="D122" s="7">
        <v>53421472</v>
      </c>
      <c r="E122" s="7">
        <v>6670739209</v>
      </c>
      <c r="F122" s="7">
        <v>564500000</v>
      </c>
      <c r="G122" s="7">
        <v>6115626554</v>
      </c>
      <c r="H122" s="7">
        <v>555112655</v>
      </c>
      <c r="I122" s="8">
        <v>122313000</v>
      </c>
      <c r="J122" s="8">
        <v>2001222000</v>
      </c>
      <c r="K122" s="8">
        <v>667074000</v>
      </c>
      <c r="L122" s="8">
        <v>1000610000</v>
      </c>
      <c r="M122" s="8">
        <v>1000611000</v>
      </c>
      <c r="N122" s="8">
        <v>1667685249</v>
      </c>
      <c r="O122" s="8">
        <v>333536960</v>
      </c>
      <c r="P122" s="108">
        <v>1</v>
      </c>
    </row>
    <row r="123" spans="2:16" s="108" customFormat="1">
      <c r="B123" s="5" t="s">
        <v>10</v>
      </c>
      <c r="C123" s="6">
        <v>125.19</v>
      </c>
      <c r="D123" s="7">
        <v>49290000</v>
      </c>
      <c r="E123" s="7">
        <v>6170615100</v>
      </c>
      <c r="F123" s="7">
        <v>565900000</v>
      </c>
      <c r="G123" s="7">
        <v>5661095545</v>
      </c>
      <c r="H123" s="7">
        <v>509519555</v>
      </c>
      <c r="I123" s="8">
        <v>113222000</v>
      </c>
      <c r="J123" s="7">
        <v>1851185000</v>
      </c>
      <c r="K123" s="7">
        <v>617062000</v>
      </c>
      <c r="L123" s="7">
        <v>925592000</v>
      </c>
      <c r="M123" s="7">
        <v>925592000</v>
      </c>
      <c r="N123" s="7">
        <v>1542653345</v>
      </c>
      <c r="O123" s="7">
        <v>308530755</v>
      </c>
    </row>
    <row r="124" spans="2:16" s="108" customFormat="1">
      <c r="B124" s="5" t="s">
        <v>11</v>
      </c>
      <c r="C124" s="6">
        <v>113.56</v>
      </c>
      <c r="D124" s="7">
        <v>53421479</v>
      </c>
      <c r="E124" s="7">
        <v>6066543155</v>
      </c>
      <c r="F124" s="7">
        <v>513300000</v>
      </c>
      <c r="G124" s="7">
        <v>5561702868</v>
      </c>
      <c r="H124" s="7">
        <v>504840287</v>
      </c>
      <c r="I124" s="8">
        <v>111234000</v>
      </c>
      <c r="J124" s="8">
        <v>1819963000</v>
      </c>
      <c r="K124" s="8">
        <v>606654000</v>
      </c>
      <c r="L124" s="8">
        <v>909980000</v>
      </c>
      <c r="M124" s="8">
        <v>909981000</v>
      </c>
      <c r="N124" s="8">
        <v>1516637997</v>
      </c>
      <c r="O124" s="8">
        <v>303327158</v>
      </c>
      <c r="P124" s="108">
        <v>1</v>
      </c>
    </row>
    <row r="125" spans="2:16" s="108" customFormat="1">
      <c r="B125" s="5" t="s">
        <v>12</v>
      </c>
      <c r="C125" s="6">
        <v>113.21</v>
      </c>
      <c r="D125" s="7">
        <v>49290000</v>
      </c>
      <c r="E125" s="7">
        <v>5580120900</v>
      </c>
      <c r="F125" s="7">
        <v>511800000</v>
      </c>
      <c r="G125" s="7">
        <v>5119364455</v>
      </c>
      <c r="H125" s="7">
        <v>460756445</v>
      </c>
      <c r="I125" s="8">
        <v>102387000</v>
      </c>
      <c r="J125" s="7">
        <v>1674036000</v>
      </c>
      <c r="K125" s="7">
        <v>558012000</v>
      </c>
      <c r="L125" s="7">
        <v>837018000</v>
      </c>
      <c r="M125" s="7">
        <v>837018000</v>
      </c>
      <c r="N125" s="7">
        <v>1395030855</v>
      </c>
      <c r="O125" s="7">
        <v>279006045</v>
      </c>
    </row>
    <row r="126" spans="2:16" s="108" customFormat="1">
      <c r="B126" s="5" t="s">
        <v>13</v>
      </c>
      <c r="C126" s="6">
        <v>96.02</v>
      </c>
      <c r="D126" s="7">
        <v>54026791</v>
      </c>
      <c r="E126" s="7">
        <v>5187652472</v>
      </c>
      <c r="F126" s="7">
        <v>434100000</v>
      </c>
      <c r="G126" s="7">
        <v>4755511338</v>
      </c>
      <c r="H126" s="7">
        <v>432141134</v>
      </c>
      <c r="I126" s="8">
        <v>95110000</v>
      </c>
      <c r="J126" s="8">
        <v>1556296000</v>
      </c>
      <c r="K126" s="8">
        <v>518765000</v>
      </c>
      <c r="L126" s="8">
        <v>778150000</v>
      </c>
      <c r="M126" s="8">
        <v>778150000</v>
      </c>
      <c r="N126" s="8">
        <v>1296908848</v>
      </c>
      <c r="O126" s="8">
        <v>259382624</v>
      </c>
      <c r="P126" s="108">
        <v>2</v>
      </c>
    </row>
    <row r="127" spans="2:16" s="108" customFormat="1">
      <c r="B127" s="5" t="s">
        <v>14</v>
      </c>
      <c r="C127" s="6">
        <v>104.71</v>
      </c>
      <c r="D127" s="7">
        <v>43830000</v>
      </c>
      <c r="E127" s="7">
        <v>4589439300</v>
      </c>
      <c r="F127" s="7">
        <v>473300000</v>
      </c>
      <c r="G127" s="7">
        <v>4215244818</v>
      </c>
      <c r="H127" s="7">
        <v>374194482</v>
      </c>
      <c r="I127" s="8">
        <v>84305000</v>
      </c>
      <c r="J127" s="7">
        <v>1376832000</v>
      </c>
      <c r="K127" s="7">
        <v>458944000</v>
      </c>
      <c r="L127" s="7">
        <v>688416000</v>
      </c>
      <c r="M127" s="7">
        <v>688416000</v>
      </c>
      <c r="N127" s="7">
        <v>1147359335</v>
      </c>
      <c r="O127" s="7">
        <v>229471965</v>
      </c>
    </row>
    <row r="128" spans="2:16" s="108" customFormat="1">
      <c r="B128" s="5" t="s">
        <v>15</v>
      </c>
      <c r="C128" s="6">
        <v>81.849999999999994</v>
      </c>
      <c r="D128" s="7">
        <v>64390000</v>
      </c>
      <c r="E128" s="7">
        <v>5270321500</v>
      </c>
      <c r="F128" s="7">
        <v>370000000</v>
      </c>
      <c r="G128" s="7">
        <v>4824837727</v>
      </c>
      <c r="H128" s="7">
        <v>445483773</v>
      </c>
      <c r="I128" s="8">
        <v>96497000</v>
      </c>
      <c r="J128" s="7">
        <v>1581096000</v>
      </c>
      <c r="K128" s="7">
        <v>527032000</v>
      </c>
      <c r="L128" s="7">
        <v>790548000</v>
      </c>
      <c r="M128" s="7">
        <v>790548000</v>
      </c>
      <c r="N128" s="7">
        <v>1317581425</v>
      </c>
      <c r="O128" s="7">
        <v>263516075</v>
      </c>
    </row>
    <row r="129" spans="2:16" s="108" customFormat="1">
      <c r="B129" s="5" t="s">
        <v>16</v>
      </c>
      <c r="C129" s="24">
        <v>98.18</v>
      </c>
      <c r="D129" s="7">
        <v>49560000</v>
      </c>
      <c r="E129" s="7">
        <v>4865800800</v>
      </c>
      <c r="F129" s="7">
        <v>443800000</v>
      </c>
      <c r="G129" s="7">
        <v>4463800727</v>
      </c>
      <c r="H129" s="7">
        <v>402000073</v>
      </c>
      <c r="I129" s="8">
        <v>89276000</v>
      </c>
      <c r="J129" s="7">
        <v>1459740000</v>
      </c>
      <c r="K129" s="7">
        <v>486580000</v>
      </c>
      <c r="L129" s="7">
        <v>729870000</v>
      </c>
      <c r="M129" s="7">
        <v>729870000</v>
      </c>
      <c r="N129" s="7">
        <v>1216450760</v>
      </c>
      <c r="O129" s="7">
        <v>243290040</v>
      </c>
    </row>
    <row r="130" spans="2:16" s="108" customFormat="1">
      <c r="B130" s="5" t="s">
        <v>17</v>
      </c>
      <c r="C130" s="6">
        <v>114.39</v>
      </c>
      <c r="D130" s="7">
        <v>71940000</v>
      </c>
      <c r="E130" s="7">
        <v>8229216600</v>
      </c>
      <c r="F130" s="7">
        <v>517100000</v>
      </c>
      <c r="G130" s="7">
        <v>7528115091</v>
      </c>
      <c r="H130" s="7">
        <v>701101509</v>
      </c>
      <c r="I130" s="8">
        <v>150562000</v>
      </c>
      <c r="J130" s="7">
        <v>2468765000</v>
      </c>
      <c r="K130" s="7">
        <v>822922000</v>
      </c>
      <c r="L130" s="7">
        <v>1234382000</v>
      </c>
      <c r="M130" s="7">
        <v>1234382000</v>
      </c>
      <c r="N130" s="7">
        <v>2057304770</v>
      </c>
      <c r="O130" s="7">
        <v>411460830</v>
      </c>
    </row>
    <row r="131" spans="2:16" s="108" customFormat="1">
      <c r="B131" s="5" t="s">
        <v>18</v>
      </c>
      <c r="C131" s="6">
        <v>107.21</v>
      </c>
      <c r="D131" s="7">
        <v>67110000</v>
      </c>
      <c r="E131" s="7">
        <v>7194863100</v>
      </c>
      <c r="F131" s="7">
        <v>484600000</v>
      </c>
      <c r="G131" s="7">
        <v>6584839182</v>
      </c>
      <c r="H131" s="7">
        <v>610023918</v>
      </c>
      <c r="I131" s="8">
        <v>131697000</v>
      </c>
      <c r="J131" s="7">
        <v>2158459000</v>
      </c>
      <c r="K131" s="7">
        <v>719486000</v>
      </c>
      <c r="L131" s="7">
        <v>1079229000</v>
      </c>
      <c r="M131" s="7">
        <v>1079229000</v>
      </c>
      <c r="N131" s="7">
        <v>1798716945</v>
      </c>
      <c r="O131" s="7">
        <v>359743155</v>
      </c>
    </row>
    <row r="132" spans="2:16" s="108" customFormat="1">
      <c r="B132" s="5" t="s">
        <v>19</v>
      </c>
      <c r="C132" s="6">
        <v>93.46</v>
      </c>
      <c r="D132" s="7">
        <v>71940000</v>
      </c>
      <c r="E132" s="7">
        <v>6723512400</v>
      </c>
      <c r="F132" s="18">
        <v>422500000</v>
      </c>
      <c r="G132" s="7">
        <v>6150693091</v>
      </c>
      <c r="H132" s="7">
        <v>572819309</v>
      </c>
      <c r="I132" s="8">
        <v>123014000</v>
      </c>
      <c r="J132" s="7">
        <v>2017054000</v>
      </c>
      <c r="K132" s="7">
        <v>672351000</v>
      </c>
      <c r="L132" s="7">
        <v>1008527000</v>
      </c>
      <c r="M132" s="7">
        <v>1008527000</v>
      </c>
      <c r="N132" s="7">
        <v>1680877780</v>
      </c>
      <c r="O132" s="7">
        <v>336175620</v>
      </c>
    </row>
    <row r="133" spans="2:16" s="108" customFormat="1">
      <c r="B133" s="99" t="s">
        <v>70</v>
      </c>
      <c r="C133" s="100"/>
      <c r="D133" s="101"/>
      <c r="E133" s="101">
        <v>0</v>
      </c>
      <c r="F133" s="19">
        <v>0</v>
      </c>
      <c r="G133" s="101">
        <v>0</v>
      </c>
      <c r="H133" s="101">
        <v>0</v>
      </c>
      <c r="I133" s="102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</row>
    <row r="134" spans="2:16" s="109" customFormat="1">
      <c r="B134" s="5" t="s">
        <v>71</v>
      </c>
      <c r="C134" s="6">
        <v>125.27</v>
      </c>
      <c r="D134" s="7">
        <v>66760000</v>
      </c>
      <c r="E134" s="7">
        <v>8363025200</v>
      </c>
      <c r="F134" s="11">
        <v>566300000</v>
      </c>
      <c r="G134" s="7">
        <v>7654232000</v>
      </c>
      <c r="H134" s="7">
        <v>708793200</v>
      </c>
      <c r="I134" s="8">
        <v>153085000</v>
      </c>
      <c r="J134" s="7">
        <v>2508908000</v>
      </c>
      <c r="K134" s="7">
        <v>836303000</v>
      </c>
      <c r="L134" s="7">
        <v>1254454000</v>
      </c>
      <c r="M134" s="7">
        <v>1254454000</v>
      </c>
      <c r="N134" s="7">
        <v>2090754940</v>
      </c>
      <c r="O134" s="7">
        <v>418151260</v>
      </c>
    </row>
    <row r="135" spans="2:16" s="108" customFormat="1">
      <c r="B135" s="5" t="s">
        <v>72</v>
      </c>
      <c r="C135" s="6">
        <v>125.27</v>
      </c>
      <c r="D135" s="7">
        <v>66760000</v>
      </c>
      <c r="E135" s="7">
        <v>8363025200</v>
      </c>
      <c r="F135" s="7">
        <v>566300000</v>
      </c>
      <c r="G135" s="7">
        <v>7654232000</v>
      </c>
      <c r="H135" s="7">
        <v>708793200</v>
      </c>
      <c r="I135" s="8">
        <v>153085000</v>
      </c>
      <c r="J135" s="7">
        <v>2508908000</v>
      </c>
      <c r="K135" s="7">
        <v>836303000</v>
      </c>
      <c r="L135" s="7">
        <v>1254454000</v>
      </c>
      <c r="M135" s="7">
        <v>1254454000</v>
      </c>
      <c r="N135" s="7">
        <v>2090754940</v>
      </c>
      <c r="O135" s="7">
        <v>418151260</v>
      </c>
    </row>
    <row r="136" spans="2:16" s="108" customFormat="1">
      <c r="B136" s="5" t="s">
        <v>73</v>
      </c>
      <c r="C136" s="6">
        <v>124.87</v>
      </c>
      <c r="D136" s="7">
        <v>53919872</v>
      </c>
      <c r="E136" s="7">
        <v>6732974417</v>
      </c>
      <c r="F136" s="7">
        <v>564500000</v>
      </c>
      <c r="G136" s="7">
        <v>6172204015</v>
      </c>
      <c r="H136" s="7">
        <v>560770402</v>
      </c>
      <c r="I136" s="8">
        <v>123444000</v>
      </c>
      <c r="J136" s="8">
        <v>2019892000</v>
      </c>
      <c r="K136" s="8">
        <v>673297000</v>
      </c>
      <c r="L136" s="8">
        <v>1009950000</v>
      </c>
      <c r="M136" s="8">
        <v>1009946000</v>
      </c>
      <c r="N136" s="8">
        <v>1683240696</v>
      </c>
      <c r="O136" s="8">
        <v>336648721</v>
      </c>
      <c r="P136" s="108">
        <v>1</v>
      </c>
    </row>
    <row r="137" spans="2:16" s="108" customFormat="1">
      <c r="B137" s="5" t="s">
        <v>74</v>
      </c>
      <c r="C137" s="6">
        <v>125.19</v>
      </c>
      <c r="D137" s="7">
        <v>49850000</v>
      </c>
      <c r="E137" s="7">
        <v>6240721500</v>
      </c>
      <c r="F137" s="7">
        <v>565900000</v>
      </c>
      <c r="G137" s="7">
        <v>5724828636</v>
      </c>
      <c r="H137" s="7">
        <v>515892864</v>
      </c>
      <c r="I137" s="8">
        <v>114497000</v>
      </c>
      <c r="J137" s="7">
        <v>1872216000</v>
      </c>
      <c r="K137" s="7">
        <v>624072000</v>
      </c>
      <c r="L137" s="7">
        <v>936108000</v>
      </c>
      <c r="M137" s="7">
        <v>936108000</v>
      </c>
      <c r="N137" s="7">
        <v>1560181425</v>
      </c>
      <c r="O137" s="7">
        <v>312036075</v>
      </c>
    </row>
    <row r="138" spans="2:16" s="108" customFormat="1">
      <c r="B138" s="5" t="s">
        <v>75</v>
      </c>
      <c r="C138" s="6">
        <v>113.56</v>
      </c>
      <c r="D138" s="7">
        <v>53919879</v>
      </c>
      <c r="E138" s="7">
        <v>6123141459</v>
      </c>
      <c r="F138" s="7">
        <v>513300000</v>
      </c>
      <c r="G138" s="7">
        <v>5613155872</v>
      </c>
      <c r="H138" s="7">
        <v>509985587</v>
      </c>
      <c r="I138" s="8">
        <v>112263000</v>
      </c>
      <c r="J138" s="8">
        <v>1836942000</v>
      </c>
      <c r="K138" s="8">
        <v>612314000</v>
      </c>
      <c r="L138" s="8">
        <v>918470000</v>
      </c>
      <c r="M138" s="8">
        <v>918471000</v>
      </c>
      <c r="N138" s="8">
        <v>1530787386</v>
      </c>
      <c r="O138" s="8">
        <v>306157073</v>
      </c>
      <c r="P138" s="108">
        <v>1</v>
      </c>
    </row>
    <row r="139" spans="2:16" s="108" customFormat="1">
      <c r="B139" s="5" t="s">
        <v>76</v>
      </c>
      <c r="C139" s="6">
        <v>113.21</v>
      </c>
      <c r="D139" s="7">
        <v>45322813</v>
      </c>
      <c r="E139" s="7">
        <v>5130995660</v>
      </c>
      <c r="F139" s="7">
        <v>511800000</v>
      </c>
      <c r="G139" s="7">
        <v>4711068782</v>
      </c>
      <c r="H139" s="7">
        <v>419926878</v>
      </c>
      <c r="I139" s="8">
        <v>94221000</v>
      </c>
      <c r="J139" s="8">
        <v>1539299000</v>
      </c>
      <c r="K139" s="8">
        <v>513100000</v>
      </c>
      <c r="L139" s="8">
        <v>769649000</v>
      </c>
      <c r="M139" s="8">
        <v>769649000</v>
      </c>
      <c r="N139" s="7">
        <v>1282748877</v>
      </c>
      <c r="O139" s="7">
        <v>256549783</v>
      </c>
    </row>
    <row r="140" spans="2:16" s="108" customFormat="1">
      <c r="B140" s="5" t="s">
        <v>77</v>
      </c>
      <c r="C140" s="6">
        <v>96.02</v>
      </c>
      <c r="D140" s="7">
        <v>54530791</v>
      </c>
      <c r="E140" s="7">
        <v>5236046552</v>
      </c>
      <c r="F140" s="7">
        <v>434100000</v>
      </c>
      <c r="G140" s="7">
        <v>4799505956</v>
      </c>
      <c r="H140" s="7">
        <v>436540596</v>
      </c>
      <c r="I140" s="8">
        <v>95990000</v>
      </c>
      <c r="J140" s="8">
        <v>1570814000</v>
      </c>
      <c r="K140" s="8">
        <v>523605000</v>
      </c>
      <c r="L140" s="8">
        <v>785410000</v>
      </c>
      <c r="M140" s="8">
        <v>785410000</v>
      </c>
      <c r="N140" s="8">
        <v>1309005224</v>
      </c>
      <c r="O140" s="8">
        <v>261802328</v>
      </c>
      <c r="P140" s="108">
        <v>2</v>
      </c>
    </row>
    <row r="141" spans="2:16" s="108" customFormat="1">
      <c r="B141" s="5" t="s">
        <v>78</v>
      </c>
      <c r="C141" s="6">
        <v>104.71</v>
      </c>
      <c r="D141" s="7">
        <v>44110000</v>
      </c>
      <c r="E141" s="7">
        <v>4618758100</v>
      </c>
      <c r="F141" s="7">
        <v>473300000</v>
      </c>
      <c r="G141" s="7">
        <v>4241898273</v>
      </c>
      <c r="H141" s="7">
        <v>376859827</v>
      </c>
      <c r="I141" s="8">
        <v>84838000</v>
      </c>
      <c r="J141" s="7">
        <v>1385627000</v>
      </c>
      <c r="K141" s="7">
        <v>461876000</v>
      </c>
      <c r="L141" s="7">
        <v>692814000</v>
      </c>
      <c r="M141" s="7">
        <v>692814000</v>
      </c>
      <c r="N141" s="7">
        <v>1154689195</v>
      </c>
      <c r="O141" s="7">
        <v>230937905</v>
      </c>
    </row>
    <row r="142" spans="2:16" s="108" customFormat="1">
      <c r="B142" s="5" t="s">
        <v>79</v>
      </c>
      <c r="C142" s="6">
        <v>81.849999999999994</v>
      </c>
      <c r="D142" s="7">
        <v>64950000</v>
      </c>
      <c r="E142" s="7">
        <v>5316157500</v>
      </c>
      <c r="F142" s="7">
        <v>370000000</v>
      </c>
      <c r="G142" s="7">
        <v>4866506818</v>
      </c>
      <c r="H142" s="7">
        <v>449650682</v>
      </c>
      <c r="I142" s="8">
        <v>97330000</v>
      </c>
      <c r="J142" s="7">
        <v>1594847000</v>
      </c>
      <c r="K142" s="7">
        <v>531616000</v>
      </c>
      <c r="L142" s="7">
        <v>797424000</v>
      </c>
      <c r="M142" s="7">
        <v>797424000</v>
      </c>
      <c r="N142" s="7">
        <v>1329038625</v>
      </c>
      <c r="O142" s="7">
        <v>265807875</v>
      </c>
    </row>
    <row r="143" spans="2:16" s="108" customFormat="1">
      <c r="B143" s="5" t="s">
        <v>80</v>
      </c>
      <c r="C143" s="24">
        <v>98.18</v>
      </c>
      <c r="D143" s="7">
        <v>49850000</v>
      </c>
      <c r="E143" s="7">
        <v>4894273000</v>
      </c>
      <c r="F143" s="7">
        <v>443800000</v>
      </c>
      <c r="G143" s="7">
        <v>4489684545</v>
      </c>
      <c r="H143" s="7">
        <v>404588455</v>
      </c>
      <c r="I143" s="8">
        <v>89794000</v>
      </c>
      <c r="J143" s="7">
        <v>1468282000</v>
      </c>
      <c r="K143" s="7">
        <v>489427000</v>
      </c>
      <c r="L143" s="7">
        <v>734141000</v>
      </c>
      <c r="M143" s="7">
        <v>734141000</v>
      </c>
      <c r="N143" s="7">
        <v>1223568350</v>
      </c>
      <c r="O143" s="7">
        <v>244713650</v>
      </c>
    </row>
    <row r="144" spans="2:16" s="108" customFormat="1">
      <c r="B144" s="5" t="s">
        <v>81</v>
      </c>
      <c r="C144" s="6">
        <v>114.39</v>
      </c>
      <c r="D144" s="7">
        <v>72500000</v>
      </c>
      <c r="E144" s="7">
        <v>8293275000</v>
      </c>
      <c r="F144" s="7">
        <v>517100000</v>
      </c>
      <c r="G144" s="7">
        <v>7586350000</v>
      </c>
      <c r="H144" s="7">
        <v>706925000</v>
      </c>
      <c r="I144" s="8">
        <v>151727000</v>
      </c>
      <c r="J144" s="7">
        <v>2487983000</v>
      </c>
      <c r="K144" s="7">
        <v>829328000</v>
      </c>
      <c r="L144" s="7">
        <v>1243991000</v>
      </c>
      <c r="M144" s="7">
        <v>1243991000</v>
      </c>
      <c r="N144" s="7">
        <v>2073318250</v>
      </c>
      <c r="O144" s="7">
        <v>414663750</v>
      </c>
    </row>
    <row r="145" spans="2:16" s="108" customFormat="1">
      <c r="B145" s="5" t="s">
        <v>82</v>
      </c>
      <c r="C145" s="6">
        <v>107.21</v>
      </c>
      <c r="D145" s="7">
        <v>67730000</v>
      </c>
      <c r="E145" s="7">
        <v>7261333300</v>
      </c>
      <c r="F145" s="7">
        <v>484600000</v>
      </c>
      <c r="G145" s="7">
        <v>6645266636</v>
      </c>
      <c r="H145" s="7">
        <v>616066664</v>
      </c>
      <c r="I145" s="8">
        <v>132905000</v>
      </c>
      <c r="J145" s="7">
        <v>2178400000</v>
      </c>
      <c r="K145" s="7">
        <v>726133000</v>
      </c>
      <c r="L145" s="7">
        <v>1089200000</v>
      </c>
      <c r="M145" s="7">
        <v>1089200000</v>
      </c>
      <c r="N145" s="7">
        <v>1815333635</v>
      </c>
      <c r="O145" s="7">
        <v>363066665</v>
      </c>
    </row>
    <row r="146" spans="2:16" s="108" customFormat="1">
      <c r="B146" s="5" t="s">
        <v>83</v>
      </c>
      <c r="C146" s="6">
        <v>93.46</v>
      </c>
      <c r="D146" s="7">
        <v>72500000</v>
      </c>
      <c r="E146" s="7">
        <v>6775850000</v>
      </c>
      <c r="F146" s="18">
        <v>422500000</v>
      </c>
      <c r="G146" s="7">
        <v>6198272727</v>
      </c>
      <c r="H146" s="7">
        <v>577577273</v>
      </c>
      <c r="I146" s="8">
        <v>123965000</v>
      </c>
      <c r="J146" s="7">
        <v>2032755000</v>
      </c>
      <c r="K146" s="7">
        <v>677585000</v>
      </c>
      <c r="L146" s="7">
        <v>1016378000</v>
      </c>
      <c r="M146" s="7">
        <v>1016378000</v>
      </c>
      <c r="N146" s="7">
        <v>1693961500</v>
      </c>
      <c r="O146" s="7">
        <v>338792500</v>
      </c>
    </row>
    <row r="147" spans="2:16" s="108" customFormat="1">
      <c r="B147" s="99" t="s">
        <v>31</v>
      </c>
      <c r="C147" s="100"/>
      <c r="D147" s="101"/>
      <c r="E147" s="101">
        <v>0</v>
      </c>
      <c r="F147" s="19">
        <v>0</v>
      </c>
      <c r="G147" s="101">
        <v>0</v>
      </c>
      <c r="H147" s="101">
        <v>0</v>
      </c>
      <c r="I147" s="102">
        <v>0</v>
      </c>
      <c r="J147" s="101">
        <v>0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</row>
    <row r="148" spans="2:16" s="109" customFormat="1">
      <c r="B148" s="5">
        <v>1501</v>
      </c>
      <c r="C148" s="6">
        <v>125.27</v>
      </c>
      <c r="D148" s="7">
        <v>67040000</v>
      </c>
      <c r="E148" s="7">
        <v>8398100800</v>
      </c>
      <c r="F148" s="11">
        <v>566300000</v>
      </c>
      <c r="G148" s="7">
        <v>7686118909</v>
      </c>
      <c r="H148" s="7">
        <v>711981891</v>
      </c>
      <c r="I148" s="8">
        <v>153722000</v>
      </c>
      <c r="J148" s="7">
        <v>2519430000</v>
      </c>
      <c r="K148" s="7">
        <v>839810000</v>
      </c>
      <c r="L148" s="7">
        <v>1259715000</v>
      </c>
      <c r="M148" s="7">
        <v>1259715000</v>
      </c>
      <c r="N148" s="7">
        <v>2099525760</v>
      </c>
      <c r="O148" s="7">
        <v>419905040</v>
      </c>
    </row>
    <row r="149" spans="2:16" s="108" customFormat="1">
      <c r="B149" s="5">
        <v>1502</v>
      </c>
      <c r="C149" s="6">
        <v>125.27</v>
      </c>
      <c r="D149" s="7">
        <v>67040000</v>
      </c>
      <c r="E149" s="7">
        <v>8398100800</v>
      </c>
      <c r="F149" s="7">
        <v>566300000</v>
      </c>
      <c r="G149" s="7">
        <v>7686118909</v>
      </c>
      <c r="H149" s="7">
        <v>711981891</v>
      </c>
      <c r="I149" s="8">
        <v>153722000</v>
      </c>
      <c r="J149" s="7">
        <v>2519430000</v>
      </c>
      <c r="K149" s="7">
        <v>839810000</v>
      </c>
      <c r="L149" s="7">
        <v>1259715000</v>
      </c>
      <c r="M149" s="7">
        <v>1259715000</v>
      </c>
      <c r="N149" s="7">
        <v>2099525760</v>
      </c>
      <c r="O149" s="7">
        <v>419905040</v>
      </c>
    </row>
    <row r="150" spans="2:16" s="108" customFormat="1">
      <c r="B150" s="5">
        <v>1503</v>
      </c>
      <c r="C150" s="6">
        <v>124.87</v>
      </c>
      <c r="D150" s="7">
        <v>54409372</v>
      </c>
      <c r="E150" s="7">
        <v>6794098282</v>
      </c>
      <c r="F150" s="7">
        <v>564500000</v>
      </c>
      <c r="G150" s="7">
        <v>6227771165</v>
      </c>
      <c r="H150" s="7">
        <v>566327117</v>
      </c>
      <c r="I150" s="8">
        <v>124555000</v>
      </c>
      <c r="J150" s="8">
        <v>2038229000</v>
      </c>
      <c r="K150" s="8">
        <v>679410000</v>
      </c>
      <c r="L150" s="8">
        <v>1019110000</v>
      </c>
      <c r="M150" s="8">
        <v>1019115000</v>
      </c>
      <c r="N150" s="8">
        <v>1698529368</v>
      </c>
      <c r="O150" s="8">
        <v>339704914</v>
      </c>
      <c r="P150" s="108">
        <v>1</v>
      </c>
    </row>
    <row r="151" spans="2:16" s="108" customFormat="1">
      <c r="B151" s="5">
        <v>1504</v>
      </c>
      <c r="C151" s="6">
        <v>125.19</v>
      </c>
      <c r="D151" s="7">
        <v>50410000</v>
      </c>
      <c r="E151" s="7">
        <v>6310827900</v>
      </c>
      <c r="F151" s="7">
        <v>565900000</v>
      </c>
      <c r="G151" s="7">
        <v>5788561727</v>
      </c>
      <c r="H151" s="7">
        <v>522266173</v>
      </c>
      <c r="I151" s="8">
        <v>115771000</v>
      </c>
      <c r="J151" s="7">
        <v>1893248000</v>
      </c>
      <c r="K151" s="7">
        <v>631083000</v>
      </c>
      <c r="L151" s="7">
        <v>946624000</v>
      </c>
      <c r="M151" s="7">
        <v>946624000</v>
      </c>
      <c r="N151" s="7">
        <v>1577707505</v>
      </c>
      <c r="O151" s="7">
        <v>315541395</v>
      </c>
    </row>
    <row r="152" spans="2:16" s="108" customFormat="1">
      <c r="B152" s="5">
        <v>1505</v>
      </c>
      <c r="C152" s="6">
        <v>113.56</v>
      </c>
      <c r="D152" s="7">
        <v>54409379</v>
      </c>
      <c r="E152" s="7">
        <v>6178729079</v>
      </c>
      <c r="F152" s="7">
        <v>513300000</v>
      </c>
      <c r="G152" s="7">
        <v>5663690072</v>
      </c>
      <c r="H152" s="7">
        <v>515039007</v>
      </c>
      <c r="I152" s="8">
        <v>113274000</v>
      </c>
      <c r="J152" s="8">
        <v>1853619000</v>
      </c>
      <c r="K152" s="8">
        <v>617873000</v>
      </c>
      <c r="L152" s="8">
        <v>926810000</v>
      </c>
      <c r="M152" s="8">
        <v>926809000</v>
      </c>
      <c r="N152" s="8">
        <v>1544681625</v>
      </c>
      <c r="O152" s="8">
        <v>308936454</v>
      </c>
      <c r="P152" s="108">
        <v>1</v>
      </c>
    </row>
    <row r="153" spans="2:16" s="108" customFormat="1">
      <c r="B153" s="5">
        <v>1506</v>
      </c>
      <c r="C153" s="6">
        <v>113.21</v>
      </c>
      <c r="D153" s="7">
        <v>45832413</v>
      </c>
      <c r="E153" s="7">
        <v>5188687476</v>
      </c>
      <c r="F153" s="7">
        <v>511800000</v>
      </c>
      <c r="G153" s="7">
        <v>4763515887</v>
      </c>
      <c r="H153" s="7">
        <v>425171589</v>
      </c>
      <c r="I153" s="8">
        <v>95270000</v>
      </c>
      <c r="J153" s="8">
        <v>1556606000</v>
      </c>
      <c r="K153" s="8">
        <v>518869000</v>
      </c>
      <c r="L153" s="8">
        <v>778303000</v>
      </c>
      <c r="M153" s="8">
        <v>778303000</v>
      </c>
      <c r="N153" s="7">
        <v>1297172102</v>
      </c>
      <c r="O153" s="7">
        <v>259434374</v>
      </c>
    </row>
    <row r="154" spans="2:16" s="108" customFormat="1">
      <c r="B154" s="5">
        <v>1507</v>
      </c>
      <c r="C154" s="6">
        <v>96.02</v>
      </c>
      <c r="D154" s="7">
        <v>55025791</v>
      </c>
      <c r="E154" s="7">
        <v>5283576452</v>
      </c>
      <c r="F154" s="7">
        <v>434100000</v>
      </c>
      <c r="G154" s="7">
        <v>4842714956</v>
      </c>
      <c r="H154" s="7">
        <v>440861496</v>
      </c>
      <c r="I154" s="8">
        <v>96854000</v>
      </c>
      <c r="J154" s="8">
        <v>1585073000</v>
      </c>
      <c r="K154" s="8">
        <v>528358000</v>
      </c>
      <c r="L154" s="8">
        <v>792540000</v>
      </c>
      <c r="M154" s="8">
        <v>792540000</v>
      </c>
      <c r="N154" s="8">
        <v>1320886629</v>
      </c>
      <c r="O154" s="8">
        <v>264178823</v>
      </c>
      <c r="P154" s="108">
        <v>2</v>
      </c>
    </row>
    <row r="155" spans="2:16" s="108" customFormat="1">
      <c r="B155" s="5">
        <v>1508</v>
      </c>
      <c r="C155" s="6">
        <v>104.71</v>
      </c>
      <c r="D155" s="7">
        <v>44390000</v>
      </c>
      <c r="E155" s="7">
        <v>4648076900</v>
      </c>
      <c r="F155" s="7">
        <v>473300000</v>
      </c>
      <c r="G155" s="7">
        <v>4268551727</v>
      </c>
      <c r="H155" s="7">
        <v>379525173</v>
      </c>
      <c r="I155" s="8">
        <v>85371000</v>
      </c>
      <c r="J155" s="7">
        <v>1394423000</v>
      </c>
      <c r="K155" s="7">
        <v>464808000</v>
      </c>
      <c r="L155" s="7">
        <v>697212000</v>
      </c>
      <c r="M155" s="7">
        <v>697212000</v>
      </c>
      <c r="N155" s="7">
        <v>1162018055</v>
      </c>
      <c r="O155" s="7">
        <v>232403845</v>
      </c>
    </row>
    <row r="156" spans="2:16" s="108" customFormat="1">
      <c r="B156" s="5">
        <v>1509</v>
      </c>
      <c r="C156" s="6">
        <v>81.849999999999994</v>
      </c>
      <c r="D156" s="7">
        <v>65510000</v>
      </c>
      <c r="E156" s="7">
        <v>5361993500</v>
      </c>
      <c r="F156" s="7">
        <v>370000000</v>
      </c>
      <c r="G156" s="7">
        <v>4908175909</v>
      </c>
      <c r="H156" s="7">
        <v>453817591</v>
      </c>
      <c r="I156" s="8">
        <v>98164000</v>
      </c>
      <c r="J156" s="7">
        <v>1608598000</v>
      </c>
      <c r="K156" s="7">
        <v>536199000</v>
      </c>
      <c r="L156" s="7">
        <v>804299000</v>
      </c>
      <c r="M156" s="7">
        <v>804299000</v>
      </c>
      <c r="N156" s="7">
        <v>1340498825</v>
      </c>
      <c r="O156" s="7">
        <v>268099675</v>
      </c>
    </row>
    <row r="157" spans="2:16" s="108" customFormat="1">
      <c r="B157" s="5">
        <v>1510</v>
      </c>
      <c r="C157" s="24">
        <v>98.18</v>
      </c>
      <c r="D157" s="7">
        <v>50150000</v>
      </c>
      <c r="E157" s="7">
        <v>4923727000</v>
      </c>
      <c r="F157" s="7">
        <v>443800000</v>
      </c>
      <c r="G157" s="7">
        <v>4516460909</v>
      </c>
      <c r="H157" s="7">
        <v>407266091</v>
      </c>
      <c r="I157" s="8">
        <v>90329000</v>
      </c>
      <c r="J157" s="7">
        <v>1477118000</v>
      </c>
      <c r="K157" s="7">
        <v>492373000</v>
      </c>
      <c r="L157" s="7">
        <v>738559000</v>
      </c>
      <c r="M157" s="7">
        <v>738559000</v>
      </c>
      <c r="N157" s="7">
        <v>1230931650</v>
      </c>
      <c r="O157" s="7">
        <v>246186350</v>
      </c>
    </row>
    <row r="158" spans="2:16" s="108" customFormat="1">
      <c r="B158" s="5">
        <v>1511</v>
      </c>
      <c r="C158" s="6">
        <v>114.39</v>
      </c>
      <c r="D158" s="7">
        <v>73060000</v>
      </c>
      <c r="E158" s="7">
        <v>8357333400</v>
      </c>
      <c r="F158" s="7">
        <v>517100000</v>
      </c>
      <c r="G158" s="7">
        <v>7644584909</v>
      </c>
      <c r="H158" s="7">
        <v>712748491</v>
      </c>
      <c r="I158" s="8">
        <v>152892000</v>
      </c>
      <c r="J158" s="7">
        <v>2507200000</v>
      </c>
      <c r="K158" s="7">
        <v>835733000</v>
      </c>
      <c r="L158" s="7">
        <v>1253600000</v>
      </c>
      <c r="M158" s="7">
        <v>1253600000</v>
      </c>
      <c r="N158" s="7">
        <v>2089333730</v>
      </c>
      <c r="O158" s="7">
        <v>417866670</v>
      </c>
    </row>
    <row r="159" spans="2:16" s="108" customFormat="1">
      <c r="B159" s="5">
        <v>1512</v>
      </c>
      <c r="C159" s="6">
        <v>107.21</v>
      </c>
      <c r="D159" s="7">
        <v>68360000</v>
      </c>
      <c r="E159" s="7">
        <v>7328875600</v>
      </c>
      <c r="F159" s="7">
        <v>484600000</v>
      </c>
      <c r="G159" s="7">
        <v>6706668727</v>
      </c>
      <c r="H159" s="7">
        <v>622206873</v>
      </c>
      <c r="I159" s="8">
        <v>134133000</v>
      </c>
      <c r="J159" s="7">
        <v>2198663000</v>
      </c>
      <c r="K159" s="7">
        <v>732888000</v>
      </c>
      <c r="L159" s="7">
        <v>1099331000</v>
      </c>
      <c r="M159" s="7">
        <v>1099331000</v>
      </c>
      <c r="N159" s="7">
        <v>1832218820</v>
      </c>
      <c r="O159" s="7">
        <v>366443780</v>
      </c>
    </row>
    <row r="160" spans="2:16" s="108" customFormat="1">
      <c r="B160" s="5">
        <v>1515</v>
      </c>
      <c r="C160" s="6">
        <v>93.46</v>
      </c>
      <c r="D160" s="7">
        <v>73060000</v>
      </c>
      <c r="E160" s="7">
        <v>6828187600</v>
      </c>
      <c r="F160" s="18">
        <v>422500000</v>
      </c>
      <c r="G160" s="7">
        <v>6245852364</v>
      </c>
      <c r="H160" s="7">
        <v>582335236</v>
      </c>
      <c r="I160" s="8">
        <v>124917000</v>
      </c>
      <c r="J160" s="7">
        <v>2048456000</v>
      </c>
      <c r="K160" s="7">
        <v>682819000</v>
      </c>
      <c r="L160" s="7">
        <v>1024228000</v>
      </c>
      <c r="M160" s="7">
        <v>1024228000</v>
      </c>
      <c r="N160" s="7">
        <v>1707047220</v>
      </c>
      <c r="O160" s="7">
        <v>341409380</v>
      </c>
    </row>
    <row r="161" spans="2:16" s="108" customFormat="1">
      <c r="B161" s="99" t="s">
        <v>32</v>
      </c>
      <c r="C161" s="100"/>
      <c r="D161" s="101"/>
      <c r="E161" s="101">
        <v>0</v>
      </c>
      <c r="F161" s="19">
        <v>0</v>
      </c>
      <c r="G161" s="101">
        <v>0</v>
      </c>
      <c r="H161" s="101">
        <v>0</v>
      </c>
      <c r="I161" s="102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</row>
    <row r="162" spans="2:16" s="109" customFormat="1">
      <c r="B162" s="5">
        <v>1601</v>
      </c>
      <c r="C162" s="6">
        <v>125.27</v>
      </c>
      <c r="D162" s="7">
        <v>67320000</v>
      </c>
      <c r="E162" s="7">
        <v>8433176400</v>
      </c>
      <c r="F162" s="11">
        <v>566300000</v>
      </c>
      <c r="G162" s="7">
        <v>7718005818</v>
      </c>
      <c r="H162" s="7">
        <v>715170582</v>
      </c>
      <c r="I162" s="8">
        <v>154360000</v>
      </c>
      <c r="J162" s="7">
        <v>2529953000</v>
      </c>
      <c r="K162" s="7">
        <v>843318000</v>
      </c>
      <c r="L162" s="7">
        <v>1264976000</v>
      </c>
      <c r="M162" s="7">
        <v>1264976000</v>
      </c>
      <c r="N162" s="7">
        <v>2108294580</v>
      </c>
      <c r="O162" s="7">
        <v>421658820</v>
      </c>
    </row>
    <row r="163" spans="2:16" s="108" customFormat="1">
      <c r="B163" s="5">
        <v>1602</v>
      </c>
      <c r="C163" s="6">
        <v>125.27</v>
      </c>
      <c r="D163" s="7">
        <v>67320000</v>
      </c>
      <c r="E163" s="7">
        <v>8433176400</v>
      </c>
      <c r="F163" s="7">
        <v>566300000</v>
      </c>
      <c r="G163" s="7">
        <v>7718005818</v>
      </c>
      <c r="H163" s="7">
        <v>715170582</v>
      </c>
      <c r="I163" s="8">
        <v>154360000</v>
      </c>
      <c r="J163" s="7">
        <v>2529953000</v>
      </c>
      <c r="K163" s="7">
        <v>843318000</v>
      </c>
      <c r="L163" s="7">
        <v>1264976000</v>
      </c>
      <c r="M163" s="7">
        <v>1264976000</v>
      </c>
      <c r="N163" s="7">
        <v>2108294580</v>
      </c>
      <c r="O163" s="7">
        <v>421658820</v>
      </c>
    </row>
    <row r="164" spans="2:16" s="108" customFormat="1">
      <c r="B164" s="5">
        <v>1603</v>
      </c>
      <c r="C164" s="6">
        <v>124.87</v>
      </c>
      <c r="D164" s="7">
        <v>54907772</v>
      </c>
      <c r="E164" s="7">
        <v>6856333490</v>
      </c>
      <c r="F164" s="7">
        <v>564500000</v>
      </c>
      <c r="G164" s="7">
        <v>6284348627</v>
      </c>
      <c r="H164" s="7">
        <v>571984863</v>
      </c>
      <c r="I164" s="8">
        <v>125687000</v>
      </c>
      <c r="J164" s="8">
        <v>2056900000</v>
      </c>
      <c r="K164" s="8">
        <v>685633000</v>
      </c>
      <c r="L164" s="8">
        <v>1028450000</v>
      </c>
      <c r="M164" s="8">
        <v>1028450000</v>
      </c>
      <c r="N164" s="8">
        <v>1714083815</v>
      </c>
      <c r="O164" s="8">
        <v>342816675</v>
      </c>
      <c r="P164" s="108">
        <v>1</v>
      </c>
    </row>
    <row r="165" spans="2:16" s="108" customFormat="1">
      <c r="B165" s="5">
        <v>1604</v>
      </c>
      <c r="C165" s="6">
        <v>125.19</v>
      </c>
      <c r="D165" s="7">
        <v>50960000</v>
      </c>
      <c r="E165" s="7">
        <v>6379682400</v>
      </c>
      <c r="F165" s="7">
        <v>565900000</v>
      </c>
      <c r="G165" s="7">
        <v>5851156727</v>
      </c>
      <c r="H165" s="7">
        <v>528525673</v>
      </c>
      <c r="I165" s="8">
        <v>117023000</v>
      </c>
      <c r="J165" s="7">
        <v>1913905000</v>
      </c>
      <c r="K165" s="7">
        <v>637968000</v>
      </c>
      <c r="L165" s="7">
        <v>956952000</v>
      </c>
      <c r="M165" s="7">
        <v>956952000</v>
      </c>
      <c r="N165" s="7">
        <v>1594921280</v>
      </c>
      <c r="O165" s="7">
        <v>318984120</v>
      </c>
    </row>
    <row r="166" spans="2:16" s="108" customFormat="1">
      <c r="B166" s="5">
        <v>1605</v>
      </c>
      <c r="C166" s="6">
        <v>113.56</v>
      </c>
      <c r="D166" s="7">
        <v>54907779</v>
      </c>
      <c r="E166" s="7">
        <v>6235327383</v>
      </c>
      <c r="F166" s="7">
        <v>513300000</v>
      </c>
      <c r="G166" s="7">
        <v>5715143075</v>
      </c>
      <c r="H166" s="7">
        <v>520184308</v>
      </c>
      <c r="I166" s="8">
        <v>114303000</v>
      </c>
      <c r="J166" s="8">
        <v>1870598000</v>
      </c>
      <c r="K166" s="8">
        <v>623533000</v>
      </c>
      <c r="L166" s="8">
        <v>935300000</v>
      </c>
      <c r="M166" s="8">
        <v>935299000</v>
      </c>
      <c r="N166" s="8">
        <v>1558831014</v>
      </c>
      <c r="O166" s="8">
        <v>311766369</v>
      </c>
      <c r="P166" s="108">
        <v>1</v>
      </c>
    </row>
    <row r="167" spans="2:16" s="108" customFormat="1">
      <c r="B167" s="5">
        <v>1606</v>
      </c>
      <c r="C167" s="6">
        <v>113.21</v>
      </c>
      <c r="D167" s="7">
        <v>50960000</v>
      </c>
      <c r="E167" s="7">
        <v>5769181600</v>
      </c>
      <c r="F167" s="7">
        <v>511800000</v>
      </c>
      <c r="G167" s="7">
        <v>5291237818</v>
      </c>
      <c r="H167" s="7">
        <v>477943782</v>
      </c>
      <c r="I167" s="8">
        <v>105825000</v>
      </c>
      <c r="J167" s="7">
        <v>1730754000</v>
      </c>
      <c r="K167" s="7">
        <v>576918000</v>
      </c>
      <c r="L167" s="7">
        <v>865377000</v>
      </c>
      <c r="M167" s="7">
        <v>865377000</v>
      </c>
      <c r="N167" s="7">
        <v>1442296520</v>
      </c>
      <c r="O167" s="7">
        <v>288459080</v>
      </c>
    </row>
    <row r="168" spans="2:16" s="108" customFormat="1">
      <c r="B168" s="5">
        <v>1607</v>
      </c>
      <c r="C168" s="6">
        <v>96.02</v>
      </c>
      <c r="D168" s="7">
        <v>55529791</v>
      </c>
      <c r="E168" s="7">
        <v>5331970532</v>
      </c>
      <c r="F168" s="7">
        <v>434100000</v>
      </c>
      <c r="G168" s="7">
        <v>4886709575</v>
      </c>
      <c r="H168" s="7">
        <v>445260957</v>
      </c>
      <c r="I168" s="8">
        <v>97734000</v>
      </c>
      <c r="J168" s="8">
        <v>1599591000</v>
      </c>
      <c r="K168" s="8">
        <v>533197000</v>
      </c>
      <c r="L168" s="8">
        <v>799800000</v>
      </c>
      <c r="M168" s="8">
        <v>799800000</v>
      </c>
      <c r="N168" s="8">
        <v>1332984005</v>
      </c>
      <c r="O168" s="8">
        <v>266598527</v>
      </c>
      <c r="P168" s="108">
        <v>2</v>
      </c>
    </row>
    <row r="169" spans="2:16" s="108" customFormat="1">
      <c r="B169" s="5">
        <v>1608</v>
      </c>
      <c r="C169" s="6">
        <v>104.71</v>
      </c>
      <c r="D169" s="7">
        <v>44670000</v>
      </c>
      <c r="E169" s="7">
        <v>4677395700</v>
      </c>
      <c r="F169" s="7">
        <v>473300000</v>
      </c>
      <c r="G169" s="7">
        <v>4295205182</v>
      </c>
      <c r="H169" s="7">
        <v>382190518</v>
      </c>
      <c r="I169" s="8">
        <v>85904000</v>
      </c>
      <c r="J169" s="7">
        <v>1403219000</v>
      </c>
      <c r="K169" s="7">
        <v>467740000</v>
      </c>
      <c r="L169" s="7">
        <v>701609000</v>
      </c>
      <c r="M169" s="7">
        <v>701609000</v>
      </c>
      <c r="N169" s="7">
        <v>1169348915</v>
      </c>
      <c r="O169" s="7">
        <v>233869785</v>
      </c>
    </row>
    <row r="170" spans="2:16" s="108" customFormat="1">
      <c r="B170" s="5">
        <v>1609</v>
      </c>
      <c r="C170" s="6">
        <v>81.849999999999994</v>
      </c>
      <c r="D170" s="7">
        <v>66060000</v>
      </c>
      <c r="E170" s="7">
        <v>5407011000</v>
      </c>
      <c r="F170" s="7">
        <v>370000000</v>
      </c>
      <c r="G170" s="7">
        <v>4949100909</v>
      </c>
      <c r="H170" s="7">
        <v>457910091</v>
      </c>
      <c r="I170" s="8">
        <v>98982000</v>
      </c>
      <c r="J170" s="7">
        <v>1622103000</v>
      </c>
      <c r="K170" s="7">
        <v>540701000</v>
      </c>
      <c r="L170" s="7">
        <v>811052000</v>
      </c>
      <c r="M170" s="7">
        <v>811052000</v>
      </c>
      <c r="N170" s="7">
        <v>1351752450</v>
      </c>
      <c r="O170" s="7">
        <v>270350550</v>
      </c>
    </row>
    <row r="171" spans="2:16" s="110" customFormat="1">
      <c r="B171" s="23">
        <v>1610</v>
      </c>
      <c r="C171" s="24">
        <v>98.18</v>
      </c>
      <c r="D171" s="25">
        <v>50440000</v>
      </c>
      <c r="E171" s="25">
        <v>4952199200</v>
      </c>
      <c r="F171" s="25">
        <v>443800000</v>
      </c>
      <c r="G171" s="7">
        <v>4542344727</v>
      </c>
      <c r="H171" s="7">
        <v>409854473</v>
      </c>
      <c r="I171" s="26">
        <v>90847000</v>
      </c>
      <c r="J171" s="7">
        <v>1485660000</v>
      </c>
      <c r="K171" s="7">
        <v>495220000</v>
      </c>
      <c r="L171" s="7">
        <v>742830000</v>
      </c>
      <c r="M171" s="7">
        <v>742830000</v>
      </c>
      <c r="N171" s="7">
        <v>1238049240</v>
      </c>
      <c r="O171" s="7">
        <v>247609960</v>
      </c>
    </row>
    <row r="172" spans="2:16" s="108" customFormat="1">
      <c r="B172" s="5">
        <v>1611</v>
      </c>
      <c r="C172" s="6">
        <v>114.39</v>
      </c>
      <c r="D172" s="7">
        <v>73610000</v>
      </c>
      <c r="E172" s="7">
        <v>8420247900</v>
      </c>
      <c r="F172" s="7">
        <v>517100000</v>
      </c>
      <c r="G172" s="7">
        <v>7701779909</v>
      </c>
      <c r="H172" s="7">
        <v>718467991</v>
      </c>
      <c r="I172" s="8">
        <v>154036000</v>
      </c>
      <c r="J172" s="7">
        <v>2526074000</v>
      </c>
      <c r="K172" s="7">
        <v>842025000</v>
      </c>
      <c r="L172" s="7">
        <v>1263037000</v>
      </c>
      <c r="M172" s="7">
        <v>1263037000</v>
      </c>
      <c r="N172" s="7">
        <v>2105062505</v>
      </c>
      <c r="O172" s="7">
        <v>421012395</v>
      </c>
    </row>
    <row r="173" spans="2:16" s="108" customFormat="1">
      <c r="B173" s="5">
        <v>1612</v>
      </c>
      <c r="C173" s="6">
        <v>107.21</v>
      </c>
      <c r="D173" s="7">
        <v>68990000</v>
      </c>
      <c r="E173" s="7">
        <v>7396417900</v>
      </c>
      <c r="F173" s="7">
        <v>484600000</v>
      </c>
      <c r="G173" s="7">
        <v>6768070818</v>
      </c>
      <c r="H173" s="7">
        <v>628347082</v>
      </c>
      <c r="I173" s="8">
        <v>135361000</v>
      </c>
      <c r="J173" s="7">
        <v>2218925000</v>
      </c>
      <c r="K173" s="7">
        <v>739642000</v>
      </c>
      <c r="L173" s="7">
        <v>1109463000</v>
      </c>
      <c r="M173" s="7">
        <v>1109463000</v>
      </c>
      <c r="N173" s="7">
        <v>1849104005</v>
      </c>
      <c r="O173" s="7">
        <v>369820895</v>
      </c>
    </row>
    <row r="174" spans="2:16" s="108" customFormat="1">
      <c r="B174" s="5">
        <v>1615</v>
      </c>
      <c r="C174" s="6">
        <v>93.46</v>
      </c>
      <c r="D174" s="7">
        <v>73610000</v>
      </c>
      <c r="E174" s="7">
        <v>6879590600</v>
      </c>
      <c r="F174" s="18">
        <v>422500000</v>
      </c>
      <c r="G174" s="7">
        <v>6292582364</v>
      </c>
      <c r="H174" s="7">
        <v>587008236</v>
      </c>
      <c r="I174" s="8">
        <v>125852000</v>
      </c>
      <c r="J174" s="7">
        <v>2063877000</v>
      </c>
      <c r="K174" s="7">
        <v>687959000</v>
      </c>
      <c r="L174" s="7">
        <v>1031939000</v>
      </c>
      <c r="M174" s="7">
        <v>1031939000</v>
      </c>
      <c r="N174" s="7">
        <v>1719897070</v>
      </c>
      <c r="O174" s="7">
        <v>343979530</v>
      </c>
    </row>
    <row r="175" spans="2:16" s="108" customFormat="1">
      <c r="B175" s="99" t="s">
        <v>33</v>
      </c>
      <c r="C175" s="100"/>
      <c r="D175" s="101"/>
      <c r="E175" s="101">
        <v>0</v>
      </c>
      <c r="F175" s="19">
        <v>0</v>
      </c>
      <c r="G175" s="101">
        <v>0</v>
      </c>
      <c r="H175" s="101">
        <v>0</v>
      </c>
      <c r="I175" s="102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</row>
    <row r="176" spans="2:16" s="109" customFormat="1">
      <c r="B176" s="5">
        <v>1701</v>
      </c>
      <c r="C176" s="6">
        <v>125.27</v>
      </c>
      <c r="D176" s="7">
        <v>67590000</v>
      </c>
      <c r="E176" s="7">
        <v>8466999300</v>
      </c>
      <c r="F176" s="11">
        <v>566300000</v>
      </c>
      <c r="G176" s="7">
        <v>7748753909</v>
      </c>
      <c r="H176" s="7">
        <v>718245391</v>
      </c>
      <c r="I176" s="8">
        <v>154975000</v>
      </c>
      <c r="J176" s="7">
        <v>2540100000</v>
      </c>
      <c r="K176" s="7">
        <v>846700000</v>
      </c>
      <c r="L176" s="7">
        <v>1270050000</v>
      </c>
      <c r="M176" s="7">
        <v>1270050000</v>
      </c>
      <c r="N176" s="7">
        <v>2116749335</v>
      </c>
      <c r="O176" s="7">
        <v>423349965</v>
      </c>
    </row>
    <row r="177" spans="2:16" s="108" customFormat="1">
      <c r="B177" s="5">
        <v>1702</v>
      </c>
      <c r="C177" s="6">
        <v>125.27</v>
      </c>
      <c r="D177" s="7">
        <v>67590000</v>
      </c>
      <c r="E177" s="7">
        <v>8466999300</v>
      </c>
      <c r="F177" s="7">
        <v>566300000</v>
      </c>
      <c r="G177" s="7">
        <v>7748753909</v>
      </c>
      <c r="H177" s="7">
        <v>718245391</v>
      </c>
      <c r="I177" s="8">
        <v>154975000</v>
      </c>
      <c r="J177" s="7">
        <v>2540100000</v>
      </c>
      <c r="K177" s="7">
        <v>846700000</v>
      </c>
      <c r="L177" s="7">
        <v>1270050000</v>
      </c>
      <c r="M177" s="7">
        <v>1270050000</v>
      </c>
      <c r="N177" s="7">
        <v>2116749335</v>
      </c>
      <c r="O177" s="7">
        <v>423349965</v>
      </c>
    </row>
    <row r="178" spans="2:16" s="108" customFormat="1">
      <c r="B178" s="5">
        <v>1703</v>
      </c>
      <c r="C178" s="6">
        <v>124.87</v>
      </c>
      <c r="D178" s="7">
        <v>55406172</v>
      </c>
      <c r="E178" s="7">
        <v>6918568698</v>
      </c>
      <c r="F178" s="7">
        <v>564500000</v>
      </c>
      <c r="G178" s="7">
        <v>6340926089</v>
      </c>
      <c r="H178" s="7">
        <v>577642609</v>
      </c>
      <c r="I178" s="8">
        <v>126819000</v>
      </c>
      <c r="J178" s="8">
        <v>2075571000</v>
      </c>
      <c r="K178" s="8">
        <v>691857000</v>
      </c>
      <c r="L178" s="8">
        <v>1037790000</v>
      </c>
      <c r="M178" s="8">
        <v>1037785000</v>
      </c>
      <c r="N178" s="8">
        <v>1729637263</v>
      </c>
      <c r="O178" s="8">
        <v>345928435</v>
      </c>
      <c r="P178" s="108">
        <v>1</v>
      </c>
    </row>
    <row r="179" spans="2:16" s="108" customFormat="1">
      <c r="B179" s="5">
        <v>1704</v>
      </c>
      <c r="C179" s="6">
        <v>125.19</v>
      </c>
      <c r="D179" s="7">
        <v>51520000</v>
      </c>
      <c r="E179" s="7">
        <v>6449788800</v>
      </c>
      <c r="F179" s="7">
        <v>565900000</v>
      </c>
      <c r="G179" s="7">
        <v>5914889818</v>
      </c>
      <c r="H179" s="7">
        <v>534898982</v>
      </c>
      <c r="I179" s="8">
        <v>118298000</v>
      </c>
      <c r="J179" s="7">
        <v>1934937000</v>
      </c>
      <c r="K179" s="7">
        <v>644979000</v>
      </c>
      <c r="L179" s="7">
        <v>967468000</v>
      </c>
      <c r="M179" s="7">
        <v>967468000</v>
      </c>
      <c r="N179" s="7">
        <v>1612447360</v>
      </c>
      <c r="O179" s="7">
        <v>322489440</v>
      </c>
    </row>
    <row r="180" spans="2:16" s="108" customFormat="1">
      <c r="B180" s="5">
        <v>1705</v>
      </c>
      <c r="C180" s="6">
        <v>113.56</v>
      </c>
      <c r="D180" s="7">
        <v>55406179</v>
      </c>
      <c r="E180" s="7">
        <v>6291925687</v>
      </c>
      <c r="F180" s="7">
        <v>513300000</v>
      </c>
      <c r="G180" s="7">
        <v>5766596079</v>
      </c>
      <c r="H180" s="7">
        <v>525329608</v>
      </c>
      <c r="I180" s="8">
        <v>115332000</v>
      </c>
      <c r="J180" s="8">
        <v>1887578000</v>
      </c>
      <c r="K180" s="8">
        <v>629193000</v>
      </c>
      <c r="L180" s="8">
        <v>943790000</v>
      </c>
      <c r="M180" s="8">
        <v>943789000</v>
      </c>
      <c r="N180" s="8">
        <v>1572979403</v>
      </c>
      <c r="O180" s="8">
        <v>314596284</v>
      </c>
      <c r="P180" s="108">
        <v>1</v>
      </c>
    </row>
    <row r="181" spans="2:16" s="108" customFormat="1">
      <c r="B181" s="5">
        <v>1706</v>
      </c>
      <c r="C181" s="6">
        <v>113.21</v>
      </c>
      <c r="D181" s="7">
        <v>46842513</v>
      </c>
      <c r="E181" s="7">
        <v>5303040897</v>
      </c>
      <c r="F181" s="7">
        <v>511800000</v>
      </c>
      <c r="G181" s="7">
        <v>4867473543</v>
      </c>
      <c r="H181" s="7">
        <v>435567354</v>
      </c>
      <c r="I181" s="8">
        <v>97349000</v>
      </c>
      <c r="J181" s="8">
        <v>1590912000</v>
      </c>
      <c r="K181" s="8">
        <v>530304000</v>
      </c>
      <c r="L181" s="8">
        <v>795456000</v>
      </c>
      <c r="M181" s="8">
        <v>795456000</v>
      </c>
      <c r="N181" s="7">
        <v>1325760852</v>
      </c>
      <c r="O181" s="7">
        <v>265152045</v>
      </c>
    </row>
    <row r="182" spans="2:16" s="108" customFormat="1">
      <c r="B182" s="5">
        <v>1707</v>
      </c>
      <c r="C182" s="6">
        <v>96.02</v>
      </c>
      <c r="D182" s="7">
        <v>56033791</v>
      </c>
      <c r="E182" s="7">
        <v>5380364612</v>
      </c>
      <c r="F182" s="7">
        <v>434100000</v>
      </c>
      <c r="G182" s="7">
        <v>4930704193</v>
      </c>
      <c r="H182" s="7">
        <v>449660419</v>
      </c>
      <c r="I182" s="8">
        <v>98614000</v>
      </c>
      <c r="J182" s="8">
        <v>1614109000</v>
      </c>
      <c r="K182" s="8">
        <v>538036000</v>
      </c>
      <c r="L182" s="8">
        <v>807050000</v>
      </c>
      <c r="M182" s="8">
        <v>807050000</v>
      </c>
      <c r="N182" s="8">
        <v>1345101381</v>
      </c>
      <c r="O182" s="8">
        <v>269018231</v>
      </c>
      <c r="P182" s="108">
        <v>2</v>
      </c>
    </row>
    <row r="183" spans="2:16" s="108" customFormat="1">
      <c r="B183" s="5">
        <v>1708</v>
      </c>
      <c r="C183" s="6">
        <v>104.71</v>
      </c>
      <c r="D183" s="7">
        <v>44950000</v>
      </c>
      <c r="E183" s="7">
        <v>4706714500</v>
      </c>
      <c r="F183" s="7">
        <v>473300000</v>
      </c>
      <c r="G183" s="7">
        <v>4321858636</v>
      </c>
      <c r="H183" s="7">
        <v>384855864</v>
      </c>
      <c r="I183" s="8">
        <v>86437000</v>
      </c>
      <c r="J183" s="7">
        <v>1412014000</v>
      </c>
      <c r="K183" s="7">
        <v>470671000</v>
      </c>
      <c r="L183" s="7">
        <v>706007000</v>
      </c>
      <c r="M183" s="7">
        <v>706007000</v>
      </c>
      <c r="N183" s="7">
        <v>1176679775</v>
      </c>
      <c r="O183" s="7">
        <v>235335725</v>
      </c>
    </row>
    <row r="184" spans="2:16" s="108" customFormat="1">
      <c r="B184" s="5">
        <v>1709</v>
      </c>
      <c r="C184" s="6">
        <v>81.849999999999994</v>
      </c>
      <c r="D184" s="7">
        <v>66620000</v>
      </c>
      <c r="E184" s="7">
        <v>5452847000</v>
      </c>
      <c r="F184" s="7">
        <v>370000000</v>
      </c>
      <c r="G184" s="7">
        <v>4990770000</v>
      </c>
      <c r="H184" s="7">
        <v>462077000</v>
      </c>
      <c r="I184" s="8">
        <v>99815000</v>
      </c>
      <c r="J184" s="7">
        <v>1635854000</v>
      </c>
      <c r="K184" s="7">
        <v>545285000</v>
      </c>
      <c r="L184" s="7">
        <v>817927000</v>
      </c>
      <c r="M184" s="7">
        <v>817927000</v>
      </c>
      <c r="N184" s="7">
        <v>1363211650</v>
      </c>
      <c r="O184" s="7">
        <v>272642350</v>
      </c>
    </row>
    <row r="185" spans="2:16" s="108" customFormat="1">
      <c r="B185" s="5">
        <v>1710</v>
      </c>
      <c r="C185" s="6">
        <v>98.18</v>
      </c>
      <c r="D185" s="7">
        <v>50730000</v>
      </c>
      <c r="E185" s="7">
        <v>4980671400</v>
      </c>
      <c r="F185" s="7">
        <v>443800000</v>
      </c>
      <c r="G185" s="7">
        <v>4568228545</v>
      </c>
      <c r="H185" s="7">
        <v>412442855</v>
      </c>
      <c r="I185" s="8">
        <v>91365000</v>
      </c>
      <c r="J185" s="7">
        <v>1494201000</v>
      </c>
      <c r="K185" s="7">
        <v>498067000</v>
      </c>
      <c r="L185" s="7">
        <v>747101000</v>
      </c>
      <c r="M185" s="7">
        <v>747101000</v>
      </c>
      <c r="N185" s="7">
        <v>1245167830</v>
      </c>
      <c r="O185" s="7">
        <v>249033570</v>
      </c>
    </row>
    <row r="186" spans="2:16" s="108" customFormat="1">
      <c r="B186" s="5">
        <v>1711</v>
      </c>
      <c r="C186" s="6">
        <v>114.39</v>
      </c>
      <c r="D186" s="7">
        <v>74170000</v>
      </c>
      <c r="E186" s="7">
        <v>8484306300</v>
      </c>
      <c r="F186" s="7">
        <v>517100000</v>
      </c>
      <c r="G186" s="7">
        <v>7760014818</v>
      </c>
      <c r="H186" s="7">
        <v>724291482</v>
      </c>
      <c r="I186" s="8">
        <v>155200000</v>
      </c>
      <c r="J186" s="7">
        <v>2545292000</v>
      </c>
      <c r="K186" s="7">
        <v>848431000</v>
      </c>
      <c r="L186" s="7">
        <v>1272646000</v>
      </c>
      <c r="M186" s="7">
        <v>1272646000</v>
      </c>
      <c r="N186" s="7">
        <v>2121075985</v>
      </c>
      <c r="O186" s="7">
        <v>424215315</v>
      </c>
    </row>
    <row r="187" spans="2:16" s="108" customFormat="1">
      <c r="B187" s="5">
        <v>1712</v>
      </c>
      <c r="C187" s="6">
        <v>107.21</v>
      </c>
      <c r="D187" s="7">
        <v>69610000</v>
      </c>
      <c r="E187" s="7">
        <v>7462888100</v>
      </c>
      <c r="F187" s="7">
        <v>484600000</v>
      </c>
      <c r="G187" s="7">
        <v>6828498273</v>
      </c>
      <c r="H187" s="7">
        <v>634389827</v>
      </c>
      <c r="I187" s="8">
        <v>136570000</v>
      </c>
      <c r="J187" s="7">
        <v>2238866000</v>
      </c>
      <c r="K187" s="7">
        <v>746289000</v>
      </c>
      <c r="L187" s="7">
        <v>1119433000</v>
      </c>
      <c r="M187" s="7">
        <v>1119433000</v>
      </c>
      <c r="N187" s="7">
        <v>1865722695</v>
      </c>
      <c r="O187" s="7">
        <v>373144405</v>
      </c>
    </row>
    <row r="188" spans="2:16" s="108" customFormat="1">
      <c r="B188" s="5">
        <v>1715</v>
      </c>
      <c r="C188" s="6">
        <v>93.46</v>
      </c>
      <c r="D188" s="7">
        <v>74170000</v>
      </c>
      <c r="E188" s="7">
        <v>6931928200</v>
      </c>
      <c r="F188" s="18">
        <v>422500000</v>
      </c>
      <c r="G188" s="7">
        <v>6340162000</v>
      </c>
      <c r="H188" s="7">
        <v>591766200</v>
      </c>
      <c r="I188" s="8">
        <v>126803000</v>
      </c>
      <c r="J188" s="7">
        <v>2079578000</v>
      </c>
      <c r="K188" s="7">
        <v>693193000</v>
      </c>
      <c r="L188" s="7">
        <v>1039789000</v>
      </c>
      <c r="M188" s="7">
        <v>1039789000</v>
      </c>
      <c r="N188" s="7">
        <v>1732982790</v>
      </c>
      <c r="O188" s="7">
        <v>346596410</v>
      </c>
    </row>
    <row r="189" spans="2:16" s="108" customFormat="1">
      <c r="B189" s="99" t="s">
        <v>34</v>
      </c>
      <c r="C189" s="100"/>
      <c r="D189" s="101"/>
      <c r="E189" s="101">
        <v>0</v>
      </c>
      <c r="F189" s="19">
        <v>0</v>
      </c>
      <c r="G189" s="101">
        <v>0</v>
      </c>
      <c r="H189" s="101">
        <v>0</v>
      </c>
      <c r="I189" s="102">
        <v>0</v>
      </c>
      <c r="J189" s="101">
        <v>0</v>
      </c>
      <c r="K189" s="101">
        <v>0</v>
      </c>
      <c r="L189" s="101">
        <v>0</v>
      </c>
      <c r="M189" s="101">
        <v>0</v>
      </c>
      <c r="N189" s="101">
        <v>0</v>
      </c>
      <c r="O189" s="101">
        <v>0</v>
      </c>
    </row>
    <row r="190" spans="2:16" s="109" customFormat="1">
      <c r="B190" s="5">
        <v>1801</v>
      </c>
      <c r="C190" s="6">
        <v>125.27</v>
      </c>
      <c r="D190" s="7">
        <v>67870000</v>
      </c>
      <c r="E190" s="7">
        <v>8502074900</v>
      </c>
      <c r="F190" s="11">
        <v>566300000</v>
      </c>
      <c r="G190" s="7">
        <v>7780640818</v>
      </c>
      <c r="H190" s="7">
        <v>721434082</v>
      </c>
      <c r="I190" s="8">
        <v>155613000</v>
      </c>
      <c r="J190" s="7">
        <v>2550622000</v>
      </c>
      <c r="K190" s="7">
        <v>850207000</v>
      </c>
      <c r="L190" s="7">
        <v>1275311000</v>
      </c>
      <c r="M190" s="7">
        <v>1275311000</v>
      </c>
      <c r="N190" s="7">
        <v>2125520155</v>
      </c>
      <c r="O190" s="7">
        <v>425103745</v>
      </c>
    </row>
    <row r="191" spans="2:16" s="108" customFormat="1">
      <c r="B191" s="5">
        <v>1802</v>
      </c>
      <c r="C191" s="6">
        <v>125.27</v>
      </c>
      <c r="D191" s="7">
        <v>67870000</v>
      </c>
      <c r="E191" s="7">
        <v>8502074900</v>
      </c>
      <c r="F191" s="7">
        <v>566300000</v>
      </c>
      <c r="G191" s="7">
        <v>7780640818</v>
      </c>
      <c r="H191" s="7">
        <v>721434082</v>
      </c>
      <c r="I191" s="8">
        <v>155613000</v>
      </c>
      <c r="J191" s="7">
        <v>2550622000</v>
      </c>
      <c r="K191" s="7">
        <v>850207000</v>
      </c>
      <c r="L191" s="7">
        <v>1275311000</v>
      </c>
      <c r="M191" s="7">
        <v>1275311000</v>
      </c>
      <c r="N191" s="7">
        <v>2125520155</v>
      </c>
      <c r="O191" s="7">
        <v>425103745</v>
      </c>
    </row>
    <row r="192" spans="2:16" s="108" customFormat="1">
      <c r="B192" s="5">
        <v>1803</v>
      </c>
      <c r="C192" s="6">
        <v>124.87</v>
      </c>
      <c r="D192" s="7">
        <v>55895672</v>
      </c>
      <c r="E192" s="7">
        <v>6979692563</v>
      </c>
      <c r="F192" s="7">
        <v>564500000</v>
      </c>
      <c r="G192" s="7">
        <v>6396493239</v>
      </c>
      <c r="H192" s="7">
        <v>583199324</v>
      </c>
      <c r="I192" s="8">
        <v>127930000</v>
      </c>
      <c r="J192" s="8">
        <v>2093908000</v>
      </c>
      <c r="K192" s="8">
        <v>697969000</v>
      </c>
      <c r="L192" s="8">
        <v>1046950000</v>
      </c>
      <c r="M192" s="8">
        <v>1046954000</v>
      </c>
      <c r="N192" s="8">
        <v>1744926935</v>
      </c>
      <c r="O192" s="8">
        <v>348984628</v>
      </c>
      <c r="P192" s="108">
        <v>1</v>
      </c>
    </row>
    <row r="193" spans="2:16" s="108" customFormat="1">
      <c r="B193" s="5">
        <v>1804</v>
      </c>
      <c r="C193" s="6">
        <v>125.19</v>
      </c>
      <c r="D193" s="7">
        <v>52080000</v>
      </c>
      <c r="E193" s="7">
        <v>6519895200</v>
      </c>
      <c r="F193" s="7">
        <v>565900000</v>
      </c>
      <c r="G193" s="7">
        <v>5978622909</v>
      </c>
      <c r="H193" s="7">
        <v>541272291</v>
      </c>
      <c r="I193" s="8">
        <v>119572000</v>
      </c>
      <c r="J193" s="7">
        <v>1955969000</v>
      </c>
      <c r="K193" s="7">
        <v>651990000</v>
      </c>
      <c r="L193" s="7">
        <v>977984000</v>
      </c>
      <c r="M193" s="7">
        <v>977984000</v>
      </c>
      <c r="N193" s="7">
        <v>1629973440</v>
      </c>
      <c r="O193" s="7">
        <v>325994760</v>
      </c>
    </row>
    <row r="194" spans="2:16" s="108" customFormat="1">
      <c r="B194" s="5">
        <v>1805</v>
      </c>
      <c r="C194" s="6">
        <v>113.56</v>
      </c>
      <c r="D194" s="7">
        <v>55895679</v>
      </c>
      <c r="E194" s="7">
        <v>6347513307</v>
      </c>
      <c r="F194" s="7">
        <v>513300000</v>
      </c>
      <c r="G194" s="7">
        <v>5817130279</v>
      </c>
      <c r="H194" s="7">
        <v>530383028</v>
      </c>
      <c r="I194" s="8">
        <v>116343000</v>
      </c>
      <c r="J194" s="8">
        <v>1904254000</v>
      </c>
      <c r="K194" s="8">
        <v>634751000</v>
      </c>
      <c r="L194" s="8">
        <v>952130000</v>
      </c>
      <c r="M194" s="8">
        <v>952127000</v>
      </c>
      <c r="N194" s="8">
        <v>1586875642</v>
      </c>
      <c r="O194" s="8">
        <v>317375665</v>
      </c>
      <c r="P194" s="108">
        <v>1</v>
      </c>
    </row>
    <row r="195" spans="2:16" s="108" customFormat="1">
      <c r="B195" s="5">
        <v>1806</v>
      </c>
      <c r="C195" s="6">
        <v>113.21</v>
      </c>
      <c r="D195" s="7">
        <v>47352113</v>
      </c>
      <c r="E195" s="7">
        <v>5360732713</v>
      </c>
      <c r="F195" s="7">
        <v>511800000</v>
      </c>
      <c r="G195" s="7">
        <v>4919920648</v>
      </c>
      <c r="H195" s="7">
        <v>440812065</v>
      </c>
      <c r="I195" s="8">
        <v>98398000</v>
      </c>
      <c r="J195" s="8">
        <v>1608220000</v>
      </c>
      <c r="K195" s="8">
        <v>536073000</v>
      </c>
      <c r="L195" s="8">
        <v>804110000</v>
      </c>
      <c r="M195" s="8">
        <v>804110000</v>
      </c>
      <c r="N195" s="7">
        <v>1340183077</v>
      </c>
      <c r="O195" s="7">
        <v>268036636</v>
      </c>
    </row>
    <row r="196" spans="2:16" s="108" customFormat="1">
      <c r="B196" s="5">
        <v>1807</v>
      </c>
      <c r="C196" s="6">
        <v>96.02</v>
      </c>
      <c r="D196" s="7">
        <v>56528791</v>
      </c>
      <c r="E196" s="7">
        <v>5427894512</v>
      </c>
      <c r="F196" s="7">
        <v>434100000</v>
      </c>
      <c r="G196" s="7">
        <v>4973913193</v>
      </c>
      <c r="H196" s="7">
        <v>453981319</v>
      </c>
      <c r="I196" s="8">
        <v>99478000</v>
      </c>
      <c r="J196" s="8">
        <v>1628368000</v>
      </c>
      <c r="K196" s="8">
        <v>542789000</v>
      </c>
      <c r="L196" s="8">
        <v>814180000</v>
      </c>
      <c r="M196" s="8">
        <v>814180000</v>
      </c>
      <c r="N196" s="8">
        <v>1356982786</v>
      </c>
      <c r="O196" s="8">
        <v>271394726</v>
      </c>
      <c r="P196" s="108">
        <v>2</v>
      </c>
    </row>
    <row r="197" spans="2:16" s="108" customFormat="1">
      <c r="B197" s="5">
        <v>1808</v>
      </c>
      <c r="C197" s="6">
        <v>104.71</v>
      </c>
      <c r="D197" s="7">
        <v>45220000</v>
      </c>
      <c r="E197" s="7">
        <v>4734986200</v>
      </c>
      <c r="F197" s="7">
        <v>473300000</v>
      </c>
      <c r="G197" s="7">
        <v>4347560182</v>
      </c>
      <c r="H197" s="7">
        <v>387426018</v>
      </c>
      <c r="I197" s="8">
        <v>86951000</v>
      </c>
      <c r="J197" s="7">
        <v>1420496000</v>
      </c>
      <c r="K197" s="7">
        <v>473499000</v>
      </c>
      <c r="L197" s="7">
        <v>710248000</v>
      </c>
      <c r="M197" s="7">
        <v>710248000</v>
      </c>
      <c r="N197" s="7">
        <v>1183745890</v>
      </c>
      <c r="O197" s="7">
        <v>236749310</v>
      </c>
    </row>
    <row r="198" spans="2:16" s="108" customFormat="1">
      <c r="B198" s="5">
        <v>1809</v>
      </c>
      <c r="C198" s="6">
        <v>81.849999999999994</v>
      </c>
      <c r="D198" s="7">
        <v>67180000</v>
      </c>
      <c r="E198" s="7">
        <v>5498683000</v>
      </c>
      <c r="F198" s="7">
        <v>370000000</v>
      </c>
      <c r="G198" s="7">
        <v>5032439091</v>
      </c>
      <c r="H198" s="7">
        <v>466243909</v>
      </c>
      <c r="I198" s="8">
        <v>100649000</v>
      </c>
      <c r="J198" s="7">
        <v>1649605000</v>
      </c>
      <c r="K198" s="7">
        <v>549868000</v>
      </c>
      <c r="L198" s="7">
        <v>824802000</v>
      </c>
      <c r="M198" s="7">
        <v>824802000</v>
      </c>
      <c r="N198" s="7">
        <v>1374671850</v>
      </c>
      <c r="O198" s="7">
        <v>274934150</v>
      </c>
    </row>
    <row r="199" spans="2:16" s="108" customFormat="1">
      <c r="B199" s="5">
        <v>1810</v>
      </c>
      <c r="C199" s="6">
        <v>98.18</v>
      </c>
      <c r="D199" s="7">
        <v>51030000</v>
      </c>
      <c r="E199" s="7">
        <v>5010125400</v>
      </c>
      <c r="F199" s="7">
        <v>443800000</v>
      </c>
      <c r="G199" s="7">
        <v>4595004909</v>
      </c>
      <c r="H199" s="7">
        <v>415120491</v>
      </c>
      <c r="I199" s="8">
        <v>91900000</v>
      </c>
      <c r="J199" s="7">
        <v>1503038000</v>
      </c>
      <c r="K199" s="7">
        <v>501013000</v>
      </c>
      <c r="L199" s="7">
        <v>751519000</v>
      </c>
      <c r="M199" s="7">
        <v>751519000</v>
      </c>
      <c r="N199" s="7">
        <v>1252530130</v>
      </c>
      <c r="O199" s="7">
        <v>250506270</v>
      </c>
    </row>
    <row r="200" spans="2:16" s="108" customFormat="1">
      <c r="B200" s="5">
        <v>1811</v>
      </c>
      <c r="C200" s="6">
        <v>114.39</v>
      </c>
      <c r="D200" s="7">
        <v>74730000</v>
      </c>
      <c r="E200" s="7">
        <v>8548364700</v>
      </c>
      <c r="F200" s="7">
        <v>517100000</v>
      </c>
      <c r="G200" s="7">
        <v>7818249727</v>
      </c>
      <c r="H200" s="7">
        <v>730114973</v>
      </c>
      <c r="I200" s="8">
        <v>156365000</v>
      </c>
      <c r="J200" s="7">
        <v>2564509000</v>
      </c>
      <c r="K200" s="7">
        <v>854836000</v>
      </c>
      <c r="L200" s="7">
        <v>1282255000</v>
      </c>
      <c r="M200" s="7">
        <v>1282255000</v>
      </c>
      <c r="N200" s="7">
        <v>2137091465</v>
      </c>
      <c r="O200" s="7">
        <v>427418235</v>
      </c>
    </row>
    <row r="201" spans="2:16" s="108" customFormat="1">
      <c r="B201" s="5">
        <v>1812</v>
      </c>
      <c r="C201" s="6">
        <v>107.21</v>
      </c>
      <c r="D201" s="7">
        <v>70240000</v>
      </c>
      <c r="E201" s="7">
        <v>7530430400</v>
      </c>
      <c r="F201" s="7">
        <v>484600000</v>
      </c>
      <c r="G201" s="7">
        <v>6889900364</v>
      </c>
      <c r="H201" s="7">
        <v>640530036</v>
      </c>
      <c r="I201" s="8">
        <v>137798000</v>
      </c>
      <c r="J201" s="7">
        <v>2259129000</v>
      </c>
      <c r="K201" s="7">
        <v>753043000</v>
      </c>
      <c r="L201" s="7">
        <v>1129565000</v>
      </c>
      <c r="M201" s="7">
        <v>1129565000</v>
      </c>
      <c r="N201" s="7">
        <v>1882606880</v>
      </c>
      <c r="O201" s="7">
        <v>376521520</v>
      </c>
    </row>
    <row r="202" spans="2:16" s="108" customFormat="1">
      <c r="B202" s="5">
        <v>1815</v>
      </c>
      <c r="C202" s="6">
        <v>93.46</v>
      </c>
      <c r="D202" s="7">
        <v>74730000</v>
      </c>
      <c r="E202" s="7">
        <v>6984265800</v>
      </c>
      <c r="F202" s="18">
        <v>422500000</v>
      </c>
      <c r="G202" s="7">
        <v>6387741636</v>
      </c>
      <c r="H202" s="7">
        <v>596524164</v>
      </c>
      <c r="I202" s="8">
        <v>127755000</v>
      </c>
      <c r="J202" s="7">
        <v>2095280000</v>
      </c>
      <c r="K202" s="7">
        <v>698427000</v>
      </c>
      <c r="L202" s="7">
        <v>1047640000</v>
      </c>
      <c r="M202" s="7">
        <v>1047640000</v>
      </c>
      <c r="N202" s="7">
        <v>1746065510</v>
      </c>
      <c r="O202" s="7">
        <v>349213290</v>
      </c>
    </row>
    <row r="203" spans="2:16" s="108" customFormat="1">
      <c r="B203" s="99" t="s">
        <v>35</v>
      </c>
      <c r="C203" s="100"/>
      <c r="D203" s="101"/>
      <c r="E203" s="101">
        <v>0</v>
      </c>
      <c r="F203" s="19">
        <v>0</v>
      </c>
      <c r="G203" s="101">
        <v>0</v>
      </c>
      <c r="H203" s="101">
        <v>0</v>
      </c>
      <c r="I203" s="102">
        <v>0</v>
      </c>
      <c r="J203" s="101">
        <v>0</v>
      </c>
      <c r="K203" s="101">
        <v>0</v>
      </c>
      <c r="L203" s="101">
        <v>0</v>
      </c>
      <c r="M203" s="101">
        <v>0</v>
      </c>
      <c r="N203" s="101">
        <v>0</v>
      </c>
      <c r="O203" s="101">
        <v>0</v>
      </c>
    </row>
    <row r="204" spans="2:16" s="109" customFormat="1">
      <c r="B204" s="5">
        <v>1901</v>
      </c>
      <c r="C204" s="6">
        <v>125.27</v>
      </c>
      <c r="D204" s="7">
        <v>68150000</v>
      </c>
      <c r="E204" s="7">
        <v>8537150500</v>
      </c>
      <c r="F204" s="11">
        <v>566300000</v>
      </c>
      <c r="G204" s="7">
        <v>7812527727</v>
      </c>
      <c r="H204" s="7">
        <v>724622773</v>
      </c>
      <c r="I204" s="8">
        <v>156251000</v>
      </c>
      <c r="J204" s="7">
        <v>2561145000</v>
      </c>
      <c r="K204" s="7">
        <v>853715000</v>
      </c>
      <c r="L204" s="7">
        <v>1280573000</v>
      </c>
      <c r="M204" s="7">
        <v>1280573000</v>
      </c>
      <c r="N204" s="7">
        <v>2134286975</v>
      </c>
      <c r="O204" s="7">
        <v>426857525</v>
      </c>
    </row>
    <row r="205" spans="2:16" s="108" customFormat="1">
      <c r="B205" s="5">
        <v>1902</v>
      </c>
      <c r="C205" s="6">
        <v>125.27</v>
      </c>
      <c r="D205" s="7">
        <v>68150000</v>
      </c>
      <c r="E205" s="7">
        <v>8537150500</v>
      </c>
      <c r="F205" s="7">
        <v>566300000</v>
      </c>
      <c r="G205" s="7">
        <v>7812527727</v>
      </c>
      <c r="H205" s="7">
        <v>724622773</v>
      </c>
      <c r="I205" s="8">
        <v>156251000</v>
      </c>
      <c r="J205" s="7">
        <v>2561145000</v>
      </c>
      <c r="K205" s="7">
        <v>853715000</v>
      </c>
      <c r="L205" s="7">
        <v>1280573000</v>
      </c>
      <c r="M205" s="7">
        <v>1280573000</v>
      </c>
      <c r="N205" s="7">
        <v>2134286975</v>
      </c>
      <c r="O205" s="7">
        <v>426857525</v>
      </c>
    </row>
    <row r="206" spans="2:16" s="108" customFormat="1">
      <c r="B206" s="5">
        <v>1903</v>
      </c>
      <c r="C206" s="6">
        <v>124.87</v>
      </c>
      <c r="D206" s="7">
        <v>56394072</v>
      </c>
      <c r="E206" s="7">
        <v>7041927771</v>
      </c>
      <c r="F206" s="7">
        <v>564500000</v>
      </c>
      <c r="G206" s="7">
        <v>6453070701</v>
      </c>
      <c r="H206" s="7">
        <v>588857070</v>
      </c>
      <c r="I206" s="8">
        <v>129061000</v>
      </c>
      <c r="J206" s="8">
        <v>2112578000</v>
      </c>
      <c r="K206" s="8">
        <v>704193000</v>
      </c>
      <c r="L206" s="8">
        <v>1056290000</v>
      </c>
      <c r="M206" s="8">
        <v>1056289000</v>
      </c>
      <c r="N206" s="8">
        <v>1760481382</v>
      </c>
      <c r="O206" s="8">
        <v>352096389</v>
      </c>
      <c r="P206" s="108">
        <v>1</v>
      </c>
    </row>
    <row r="207" spans="2:16" s="108" customFormat="1">
      <c r="B207" s="5">
        <v>1904</v>
      </c>
      <c r="C207" s="6">
        <v>125.19</v>
      </c>
      <c r="D207" s="7">
        <v>52630000</v>
      </c>
      <c r="E207" s="7">
        <v>6588749700</v>
      </c>
      <c r="F207" s="7">
        <v>565900000</v>
      </c>
      <c r="G207" s="7">
        <v>6041217909</v>
      </c>
      <c r="H207" s="7">
        <v>547531791</v>
      </c>
      <c r="I207" s="8">
        <v>120824000</v>
      </c>
      <c r="J207" s="7">
        <v>1976625000</v>
      </c>
      <c r="K207" s="7">
        <v>658875000</v>
      </c>
      <c r="L207" s="7">
        <v>988312000</v>
      </c>
      <c r="M207" s="7">
        <v>988312000</v>
      </c>
      <c r="N207" s="7">
        <v>1647188215</v>
      </c>
      <c r="O207" s="7">
        <v>329437485</v>
      </c>
    </row>
    <row r="208" spans="2:16" s="108" customFormat="1">
      <c r="B208" s="5">
        <v>1905</v>
      </c>
      <c r="C208" s="6">
        <v>113.56</v>
      </c>
      <c r="D208" s="7">
        <v>56394079</v>
      </c>
      <c r="E208" s="7">
        <v>6404111611</v>
      </c>
      <c r="F208" s="7">
        <v>513300000</v>
      </c>
      <c r="G208" s="7">
        <v>5868583283</v>
      </c>
      <c r="H208" s="7">
        <v>535528328</v>
      </c>
      <c r="I208" s="8">
        <v>117372000</v>
      </c>
      <c r="J208" s="8">
        <v>1921233000</v>
      </c>
      <c r="K208" s="8">
        <v>640411000</v>
      </c>
      <c r="L208" s="8">
        <v>960620000</v>
      </c>
      <c r="M208" s="8">
        <v>960617000</v>
      </c>
      <c r="N208" s="8">
        <v>1601025030</v>
      </c>
      <c r="O208" s="8">
        <v>320205581</v>
      </c>
      <c r="P208" s="108">
        <v>1</v>
      </c>
    </row>
    <row r="209" spans="2:16" s="108" customFormat="1">
      <c r="B209" s="5">
        <v>1906</v>
      </c>
      <c r="C209" s="6">
        <v>113.21</v>
      </c>
      <c r="D209" s="7">
        <v>47852613</v>
      </c>
      <c r="E209" s="7">
        <v>5417394318</v>
      </c>
      <c r="F209" s="7">
        <v>511800000</v>
      </c>
      <c r="G209" s="7">
        <v>4971431198</v>
      </c>
      <c r="H209" s="7">
        <v>445963120</v>
      </c>
      <c r="I209" s="8">
        <v>99429000</v>
      </c>
      <c r="J209" s="8">
        <v>1625218000</v>
      </c>
      <c r="K209" s="8">
        <v>541739000</v>
      </c>
      <c r="L209" s="8">
        <v>812609000</v>
      </c>
      <c r="M209" s="8">
        <v>812609000</v>
      </c>
      <c r="N209" s="7">
        <v>1354349602</v>
      </c>
      <c r="O209" s="7">
        <v>270869716</v>
      </c>
    </row>
    <row r="210" spans="2:16" s="108" customFormat="1">
      <c r="B210" s="5">
        <v>1907</v>
      </c>
      <c r="C210" s="6">
        <v>96.02</v>
      </c>
      <c r="D210" s="7">
        <v>57032791</v>
      </c>
      <c r="E210" s="7">
        <v>5476288592</v>
      </c>
      <c r="F210" s="7">
        <v>434100000</v>
      </c>
      <c r="G210" s="7">
        <v>5017907811</v>
      </c>
      <c r="H210" s="7">
        <v>458380781</v>
      </c>
      <c r="I210" s="8">
        <v>100358000</v>
      </c>
      <c r="J210" s="8">
        <v>1642887000</v>
      </c>
      <c r="K210" s="8">
        <v>547629000</v>
      </c>
      <c r="L210" s="8">
        <v>821440000</v>
      </c>
      <c r="M210" s="8">
        <v>821440000</v>
      </c>
      <c r="N210" s="8">
        <v>1369078162</v>
      </c>
      <c r="O210" s="8">
        <v>273814430</v>
      </c>
      <c r="P210" s="108">
        <v>2</v>
      </c>
    </row>
    <row r="211" spans="2:16" s="108" customFormat="1">
      <c r="B211" s="5">
        <v>1908</v>
      </c>
      <c r="C211" s="6">
        <v>104.71</v>
      </c>
      <c r="D211" s="7">
        <v>45500000</v>
      </c>
      <c r="E211" s="7">
        <v>4764305000</v>
      </c>
      <c r="F211" s="7">
        <v>473300000</v>
      </c>
      <c r="G211" s="7">
        <v>4374213636</v>
      </c>
      <c r="H211" s="7">
        <v>390091364</v>
      </c>
      <c r="I211" s="8">
        <v>87484000</v>
      </c>
      <c r="J211" s="7">
        <v>1429292000</v>
      </c>
      <c r="K211" s="7">
        <v>476431000</v>
      </c>
      <c r="L211" s="7">
        <v>714646000</v>
      </c>
      <c r="M211" s="7">
        <v>714646000</v>
      </c>
      <c r="N211" s="7">
        <v>1191074750</v>
      </c>
      <c r="O211" s="7">
        <v>238215250</v>
      </c>
    </row>
    <row r="212" spans="2:16" s="108" customFormat="1">
      <c r="B212" s="5">
        <v>1909</v>
      </c>
      <c r="C212" s="6">
        <v>81.849999999999994</v>
      </c>
      <c r="D212" s="7">
        <v>67730000</v>
      </c>
      <c r="E212" s="7">
        <v>5543700500</v>
      </c>
      <c r="F212" s="7">
        <v>370000000</v>
      </c>
      <c r="G212" s="7">
        <v>5073364091</v>
      </c>
      <c r="H212" s="7">
        <v>470336409</v>
      </c>
      <c r="I212" s="8">
        <v>101467000</v>
      </c>
      <c r="J212" s="7">
        <v>1663110000</v>
      </c>
      <c r="K212" s="7">
        <v>554370000</v>
      </c>
      <c r="L212" s="7">
        <v>831555000</v>
      </c>
      <c r="M212" s="7">
        <v>831555000</v>
      </c>
      <c r="N212" s="7">
        <v>1385925475</v>
      </c>
      <c r="O212" s="7">
        <v>277185025</v>
      </c>
    </row>
    <row r="213" spans="2:16" s="108" customFormat="1">
      <c r="B213" s="5">
        <v>1910</v>
      </c>
      <c r="C213" s="6">
        <v>98.18</v>
      </c>
      <c r="D213" s="7">
        <v>51320000</v>
      </c>
      <c r="E213" s="7">
        <v>5038597600</v>
      </c>
      <c r="F213" s="7">
        <v>443800000</v>
      </c>
      <c r="G213" s="7">
        <v>4620888727</v>
      </c>
      <c r="H213" s="7">
        <v>417708873</v>
      </c>
      <c r="I213" s="8">
        <v>92418000</v>
      </c>
      <c r="J213" s="7">
        <v>1511579000</v>
      </c>
      <c r="K213" s="7">
        <v>503860000</v>
      </c>
      <c r="L213" s="7">
        <v>755790000</v>
      </c>
      <c r="M213" s="7">
        <v>755790000</v>
      </c>
      <c r="N213" s="7">
        <v>1259648720</v>
      </c>
      <c r="O213" s="7">
        <v>251929880</v>
      </c>
    </row>
    <row r="214" spans="2:16" s="108" customFormat="1">
      <c r="B214" s="5">
        <v>1911</v>
      </c>
      <c r="C214" s="6">
        <v>114.39</v>
      </c>
      <c r="D214" s="7">
        <v>75280000</v>
      </c>
      <c r="E214" s="7">
        <v>8611279200</v>
      </c>
      <c r="F214" s="7">
        <v>517100000</v>
      </c>
      <c r="G214" s="7">
        <v>7875444727</v>
      </c>
      <c r="H214" s="7">
        <v>735834473</v>
      </c>
      <c r="I214" s="8">
        <v>157509000</v>
      </c>
      <c r="J214" s="7">
        <v>2583384000</v>
      </c>
      <c r="K214" s="7">
        <v>861128000</v>
      </c>
      <c r="L214" s="7">
        <v>1291692000</v>
      </c>
      <c r="M214" s="7">
        <v>1291692000</v>
      </c>
      <c r="N214" s="7">
        <v>2152819240</v>
      </c>
      <c r="O214" s="7">
        <v>430563960</v>
      </c>
    </row>
    <row r="215" spans="2:16" s="108" customFormat="1">
      <c r="B215" s="5">
        <v>1912</v>
      </c>
      <c r="C215" s="6">
        <v>107.21</v>
      </c>
      <c r="D215" s="7">
        <v>70860000</v>
      </c>
      <c r="E215" s="7">
        <v>7596900600</v>
      </c>
      <c r="F215" s="7">
        <v>484600000</v>
      </c>
      <c r="G215" s="7">
        <v>6950327818</v>
      </c>
      <c r="H215" s="7">
        <v>646572782</v>
      </c>
      <c r="I215" s="8">
        <v>139007000</v>
      </c>
      <c r="J215" s="7">
        <v>2279070000</v>
      </c>
      <c r="K215" s="7">
        <v>759690000</v>
      </c>
      <c r="L215" s="7">
        <v>1139535000</v>
      </c>
      <c r="M215" s="7">
        <v>1139535000</v>
      </c>
      <c r="N215" s="7">
        <v>1899225570</v>
      </c>
      <c r="O215" s="7">
        <v>379845030</v>
      </c>
    </row>
    <row r="216" spans="2:16" s="108" customFormat="1">
      <c r="B216" s="5">
        <v>1915</v>
      </c>
      <c r="C216" s="6">
        <v>93.46</v>
      </c>
      <c r="D216" s="7">
        <v>75280000</v>
      </c>
      <c r="E216" s="7">
        <v>7035668800</v>
      </c>
      <c r="F216" s="18">
        <v>422500000</v>
      </c>
      <c r="G216" s="7">
        <v>6434471636</v>
      </c>
      <c r="H216" s="7">
        <v>601197164</v>
      </c>
      <c r="I216" s="8">
        <v>128689000</v>
      </c>
      <c r="J216" s="7">
        <v>2110701000</v>
      </c>
      <c r="K216" s="7">
        <v>703567000</v>
      </c>
      <c r="L216" s="7">
        <v>1055350000</v>
      </c>
      <c r="M216" s="7">
        <v>1055350000</v>
      </c>
      <c r="N216" s="7">
        <v>1758917360</v>
      </c>
      <c r="O216" s="7">
        <v>351783440</v>
      </c>
    </row>
    <row r="217" spans="2:16" s="108" customFormat="1">
      <c r="B217" s="99" t="s">
        <v>36</v>
      </c>
      <c r="C217" s="100"/>
      <c r="D217" s="101"/>
      <c r="E217" s="101">
        <v>0</v>
      </c>
      <c r="F217" s="19">
        <v>0</v>
      </c>
      <c r="G217" s="101">
        <v>0</v>
      </c>
      <c r="H217" s="101">
        <v>0</v>
      </c>
      <c r="I217" s="102">
        <v>0</v>
      </c>
      <c r="J217" s="101">
        <v>0</v>
      </c>
      <c r="K217" s="101">
        <v>0</v>
      </c>
      <c r="L217" s="101">
        <v>0</v>
      </c>
      <c r="M217" s="101">
        <v>0</v>
      </c>
      <c r="N217" s="101">
        <v>0</v>
      </c>
      <c r="O217" s="101">
        <v>0</v>
      </c>
    </row>
    <row r="218" spans="2:16" s="109" customFormat="1">
      <c r="B218" s="5">
        <v>2001</v>
      </c>
      <c r="C218" s="6">
        <v>125.27</v>
      </c>
      <c r="D218" s="7">
        <v>68430000</v>
      </c>
      <c r="E218" s="7">
        <v>8572226100</v>
      </c>
      <c r="F218" s="11">
        <v>566300000</v>
      </c>
      <c r="G218" s="7">
        <v>7844414636</v>
      </c>
      <c r="H218" s="7">
        <v>727811464</v>
      </c>
      <c r="I218" s="8">
        <v>156888000</v>
      </c>
      <c r="J218" s="7">
        <v>2571668000</v>
      </c>
      <c r="K218" s="7">
        <v>857223000</v>
      </c>
      <c r="L218" s="7">
        <v>1285834000</v>
      </c>
      <c r="M218" s="7">
        <v>1285834000</v>
      </c>
      <c r="N218" s="7">
        <v>2143055795</v>
      </c>
      <c r="O218" s="7">
        <v>428611305</v>
      </c>
    </row>
    <row r="219" spans="2:16" s="108" customFormat="1">
      <c r="B219" s="5">
        <v>2002</v>
      </c>
      <c r="C219" s="6">
        <v>125.27</v>
      </c>
      <c r="D219" s="7">
        <v>68430000</v>
      </c>
      <c r="E219" s="7">
        <v>8572226100</v>
      </c>
      <c r="F219" s="7">
        <v>566300000</v>
      </c>
      <c r="G219" s="7">
        <v>7844414636</v>
      </c>
      <c r="H219" s="7">
        <v>727811464</v>
      </c>
      <c r="I219" s="8">
        <v>156888000</v>
      </c>
      <c r="J219" s="7">
        <v>2571668000</v>
      </c>
      <c r="K219" s="7">
        <v>857223000</v>
      </c>
      <c r="L219" s="7">
        <v>1285834000</v>
      </c>
      <c r="M219" s="7">
        <v>1285834000</v>
      </c>
      <c r="N219" s="7">
        <v>2143055795</v>
      </c>
      <c r="O219" s="7">
        <v>428611305</v>
      </c>
    </row>
    <row r="220" spans="2:16" s="108" customFormat="1">
      <c r="B220" s="5">
        <v>2003</v>
      </c>
      <c r="C220" s="6">
        <v>124.87</v>
      </c>
      <c r="D220" s="7">
        <v>56892472</v>
      </c>
      <c r="E220" s="7">
        <v>7104162979</v>
      </c>
      <c r="F220" s="7">
        <v>564500000</v>
      </c>
      <c r="G220" s="7">
        <v>6509648163</v>
      </c>
      <c r="H220" s="7">
        <v>594514816</v>
      </c>
      <c r="I220" s="8">
        <v>130193000</v>
      </c>
      <c r="J220" s="8">
        <v>2131249000</v>
      </c>
      <c r="K220" s="8">
        <v>710416000</v>
      </c>
      <c r="L220" s="8">
        <v>1065620000</v>
      </c>
      <c r="M220" s="8">
        <v>1065624000</v>
      </c>
      <c r="N220" s="8">
        <v>1776045830</v>
      </c>
      <c r="O220" s="8">
        <v>355208149</v>
      </c>
      <c r="P220" s="108">
        <v>1</v>
      </c>
    </row>
    <row r="221" spans="2:16" s="108" customFormat="1">
      <c r="B221" s="5">
        <v>2004</v>
      </c>
      <c r="C221" s="6">
        <v>125.19</v>
      </c>
      <c r="D221" s="7">
        <v>53190000</v>
      </c>
      <c r="E221" s="7">
        <v>6658856100</v>
      </c>
      <c r="F221" s="7">
        <v>565900000</v>
      </c>
      <c r="G221" s="7">
        <v>6104951000</v>
      </c>
      <c r="H221" s="7">
        <v>553905100</v>
      </c>
      <c r="I221" s="8">
        <v>122099000</v>
      </c>
      <c r="J221" s="7">
        <v>1997657000</v>
      </c>
      <c r="K221" s="7">
        <v>665886000</v>
      </c>
      <c r="L221" s="7">
        <v>998828000</v>
      </c>
      <c r="M221" s="7">
        <v>998828000</v>
      </c>
      <c r="N221" s="7">
        <v>1664714295</v>
      </c>
      <c r="O221" s="7">
        <v>332942805</v>
      </c>
    </row>
    <row r="222" spans="2:16" s="108" customFormat="1">
      <c r="B222" s="5">
        <v>2005</v>
      </c>
      <c r="C222" s="6">
        <v>113.56</v>
      </c>
      <c r="D222" s="7">
        <v>56892479</v>
      </c>
      <c r="E222" s="7">
        <v>6460709915</v>
      </c>
      <c r="F222" s="7">
        <v>513300000</v>
      </c>
      <c r="G222" s="7">
        <v>5920036286</v>
      </c>
      <c r="H222" s="7">
        <v>540673629</v>
      </c>
      <c r="I222" s="8">
        <v>118401000</v>
      </c>
      <c r="J222" s="8">
        <v>1938213000</v>
      </c>
      <c r="K222" s="8">
        <v>646071000</v>
      </c>
      <c r="L222" s="8">
        <v>969110000</v>
      </c>
      <c r="M222" s="8">
        <v>969106000</v>
      </c>
      <c r="N222" s="8">
        <v>1615174419</v>
      </c>
      <c r="O222" s="8">
        <v>323035496</v>
      </c>
      <c r="P222" s="108">
        <v>1</v>
      </c>
    </row>
    <row r="223" spans="2:16" s="108" customFormat="1">
      <c r="B223" s="5">
        <v>2006</v>
      </c>
      <c r="C223" s="6">
        <v>113.21</v>
      </c>
      <c r="D223" s="7">
        <v>48362213</v>
      </c>
      <c r="E223" s="7">
        <v>5475086134</v>
      </c>
      <c r="F223" s="7">
        <v>511800000</v>
      </c>
      <c r="G223" s="7">
        <v>5023878304</v>
      </c>
      <c r="H223" s="7">
        <v>451207830</v>
      </c>
      <c r="I223" s="8">
        <v>100478000</v>
      </c>
      <c r="J223" s="8">
        <v>1642526000</v>
      </c>
      <c r="K223" s="8">
        <v>547509000</v>
      </c>
      <c r="L223" s="8">
        <v>821263000</v>
      </c>
      <c r="M223" s="8">
        <v>821263000</v>
      </c>
      <c r="N223" s="7">
        <v>1368770827</v>
      </c>
      <c r="O223" s="7">
        <v>273754307</v>
      </c>
    </row>
    <row r="224" spans="2:16" s="108" customFormat="1">
      <c r="B224" s="5">
        <v>2007</v>
      </c>
      <c r="C224" s="6">
        <v>96.02</v>
      </c>
      <c r="D224" s="7">
        <v>57536791</v>
      </c>
      <c r="E224" s="7">
        <v>5524682672</v>
      </c>
      <c r="F224" s="7">
        <v>434100000</v>
      </c>
      <c r="G224" s="7">
        <v>5061902429</v>
      </c>
      <c r="H224" s="7">
        <v>462780243</v>
      </c>
      <c r="I224" s="8">
        <v>101238000</v>
      </c>
      <c r="J224" s="8">
        <v>1657405000</v>
      </c>
      <c r="K224" s="8">
        <v>552468000</v>
      </c>
      <c r="L224" s="8">
        <v>828700000</v>
      </c>
      <c r="M224" s="8">
        <v>828700000</v>
      </c>
      <c r="N224" s="8">
        <v>1381175538</v>
      </c>
      <c r="O224" s="8">
        <v>276234134</v>
      </c>
      <c r="P224" s="108">
        <v>2</v>
      </c>
    </row>
    <row r="225" spans="2:15" s="108" customFormat="1">
      <c r="B225" s="5">
        <v>2008</v>
      </c>
      <c r="C225" s="6">
        <v>104.71</v>
      </c>
      <c r="D225" s="7">
        <v>45780000</v>
      </c>
      <c r="E225" s="7">
        <v>4793623800</v>
      </c>
      <c r="F225" s="7">
        <v>473300000</v>
      </c>
      <c r="G225" s="7">
        <v>4400867091</v>
      </c>
      <c r="H225" s="7">
        <v>392756709</v>
      </c>
      <c r="I225" s="8">
        <v>88017000</v>
      </c>
      <c r="J225" s="7">
        <v>1438087000</v>
      </c>
      <c r="K225" s="7">
        <v>479362000</v>
      </c>
      <c r="L225" s="7">
        <v>719044000</v>
      </c>
      <c r="M225" s="7">
        <v>719044000</v>
      </c>
      <c r="N225" s="7">
        <v>1198405610</v>
      </c>
      <c r="O225" s="7">
        <v>239681190</v>
      </c>
    </row>
    <row r="226" spans="2:15" s="108" customFormat="1">
      <c r="B226" s="5">
        <v>2009</v>
      </c>
      <c r="C226" s="6">
        <v>81.849999999999994</v>
      </c>
      <c r="D226" s="7">
        <v>68290000</v>
      </c>
      <c r="E226" s="7">
        <v>5589536500</v>
      </c>
      <c r="F226" s="7">
        <v>370000000</v>
      </c>
      <c r="G226" s="7">
        <v>5115033182</v>
      </c>
      <c r="H226" s="7">
        <v>474503318</v>
      </c>
      <c r="I226" s="8">
        <v>102301000</v>
      </c>
      <c r="J226" s="7">
        <v>1676861000</v>
      </c>
      <c r="K226" s="7">
        <v>558954000</v>
      </c>
      <c r="L226" s="7">
        <v>838430000</v>
      </c>
      <c r="M226" s="7">
        <v>838430000</v>
      </c>
      <c r="N226" s="7">
        <v>1397384675</v>
      </c>
      <c r="O226" s="7">
        <v>279476825</v>
      </c>
    </row>
    <row r="227" spans="2:15" s="108" customFormat="1">
      <c r="B227" s="5">
        <v>2010</v>
      </c>
      <c r="C227" s="6">
        <v>98.18</v>
      </c>
      <c r="D227" s="7">
        <v>51610000</v>
      </c>
      <c r="E227" s="7">
        <v>5067069800</v>
      </c>
      <c r="F227" s="7">
        <v>443800000</v>
      </c>
      <c r="G227" s="7">
        <v>4646772545</v>
      </c>
      <c r="H227" s="7">
        <v>420297255</v>
      </c>
      <c r="I227" s="8">
        <v>92935000</v>
      </c>
      <c r="J227" s="7">
        <v>1520121000</v>
      </c>
      <c r="K227" s="7">
        <v>506707000</v>
      </c>
      <c r="L227" s="7">
        <v>760060000</v>
      </c>
      <c r="M227" s="7">
        <v>760060000</v>
      </c>
      <c r="N227" s="7">
        <v>1266768310</v>
      </c>
      <c r="O227" s="7">
        <v>253353490</v>
      </c>
    </row>
    <row r="228" spans="2:15" s="108" customFormat="1">
      <c r="B228" s="5">
        <v>2011</v>
      </c>
      <c r="C228" s="6">
        <v>114.39</v>
      </c>
      <c r="D228" s="7">
        <v>75840000</v>
      </c>
      <c r="E228" s="7">
        <v>8675337600</v>
      </c>
      <c r="F228" s="7">
        <v>517100000</v>
      </c>
      <c r="G228" s="7">
        <v>7933679636</v>
      </c>
      <c r="H228" s="7">
        <v>741657964</v>
      </c>
      <c r="I228" s="8">
        <v>158674000</v>
      </c>
      <c r="J228" s="7">
        <v>2602601000</v>
      </c>
      <c r="K228" s="7">
        <v>867534000</v>
      </c>
      <c r="L228" s="7">
        <v>1301301000</v>
      </c>
      <c r="M228" s="7">
        <v>1301301000</v>
      </c>
      <c r="N228" s="7">
        <v>2168833720</v>
      </c>
      <c r="O228" s="7">
        <v>433766880</v>
      </c>
    </row>
    <row r="229" spans="2:15" s="108" customFormat="1">
      <c r="B229" s="5">
        <v>2012</v>
      </c>
      <c r="C229" s="6">
        <v>107.21</v>
      </c>
      <c r="D229" s="7">
        <v>71490000</v>
      </c>
      <c r="E229" s="7">
        <v>7664442900</v>
      </c>
      <c r="F229" s="7">
        <v>484600000</v>
      </c>
      <c r="G229" s="7">
        <v>7011729909</v>
      </c>
      <c r="H229" s="7">
        <v>652712991</v>
      </c>
      <c r="I229" s="8">
        <v>140235000</v>
      </c>
      <c r="J229" s="7">
        <v>2299333000</v>
      </c>
      <c r="K229" s="7">
        <v>766444000</v>
      </c>
      <c r="L229" s="7">
        <v>1149666000</v>
      </c>
      <c r="M229" s="7">
        <v>1149666000</v>
      </c>
      <c r="N229" s="7">
        <v>1916111755</v>
      </c>
      <c r="O229" s="7">
        <v>383222145</v>
      </c>
    </row>
    <row r="230" spans="2:15" s="108" customFormat="1">
      <c r="B230" s="5">
        <v>2015</v>
      </c>
      <c r="C230" s="6">
        <v>93.46</v>
      </c>
      <c r="D230" s="7">
        <v>75840000</v>
      </c>
      <c r="E230" s="7">
        <v>7088006400</v>
      </c>
      <c r="F230" s="18">
        <v>422500000</v>
      </c>
      <c r="G230" s="7">
        <v>6482051273</v>
      </c>
      <c r="H230" s="7">
        <v>605955127</v>
      </c>
      <c r="I230" s="8">
        <v>129641000</v>
      </c>
      <c r="J230" s="7">
        <v>2126402000</v>
      </c>
      <c r="K230" s="7">
        <v>708801000</v>
      </c>
      <c r="L230" s="7">
        <v>1063201000</v>
      </c>
      <c r="M230" s="7">
        <v>1063201000</v>
      </c>
      <c r="N230" s="7">
        <v>1772001080</v>
      </c>
      <c r="O230" s="7">
        <v>354400320</v>
      </c>
    </row>
    <row r="231" spans="2:15" s="108" customFormat="1">
      <c r="B231" s="99" t="s">
        <v>37</v>
      </c>
      <c r="C231" s="100"/>
      <c r="D231" s="101"/>
      <c r="E231" s="101">
        <v>0</v>
      </c>
      <c r="F231" s="19">
        <v>0</v>
      </c>
      <c r="G231" s="101">
        <v>0</v>
      </c>
      <c r="H231" s="101">
        <v>0</v>
      </c>
      <c r="I231" s="102">
        <v>0</v>
      </c>
      <c r="J231" s="101">
        <v>0</v>
      </c>
      <c r="K231" s="101">
        <v>0</v>
      </c>
      <c r="L231" s="101">
        <v>0</v>
      </c>
      <c r="M231" s="101">
        <v>0</v>
      </c>
      <c r="N231" s="101">
        <v>0</v>
      </c>
      <c r="O231" s="101">
        <v>0</v>
      </c>
    </row>
    <row r="232" spans="2:15" s="109" customFormat="1">
      <c r="B232" s="5">
        <v>2101</v>
      </c>
      <c r="C232" s="6">
        <v>125.27</v>
      </c>
      <c r="D232" s="7">
        <v>68710000</v>
      </c>
      <c r="E232" s="7">
        <v>8607301700</v>
      </c>
      <c r="F232" s="11">
        <v>566300000</v>
      </c>
      <c r="G232" s="7">
        <v>7876301545</v>
      </c>
      <c r="H232" s="7">
        <v>731000155</v>
      </c>
      <c r="I232" s="8">
        <v>157526000</v>
      </c>
      <c r="J232" s="7">
        <v>2582191000</v>
      </c>
      <c r="K232" s="7">
        <v>860730000</v>
      </c>
      <c r="L232" s="7">
        <v>1291095000</v>
      </c>
      <c r="M232" s="7">
        <v>1291095000</v>
      </c>
      <c r="N232" s="7">
        <v>2151825615</v>
      </c>
      <c r="O232" s="7">
        <v>430365085</v>
      </c>
    </row>
    <row r="233" spans="2:15" s="108" customFormat="1">
      <c r="B233" s="5">
        <v>2102</v>
      </c>
      <c r="C233" s="6">
        <v>125.27</v>
      </c>
      <c r="D233" s="7">
        <v>68710000</v>
      </c>
      <c r="E233" s="7">
        <v>8607301700</v>
      </c>
      <c r="F233" s="7">
        <v>566300000</v>
      </c>
      <c r="G233" s="7">
        <v>7876301545</v>
      </c>
      <c r="H233" s="7">
        <v>731000155</v>
      </c>
      <c r="I233" s="8">
        <v>157526000</v>
      </c>
      <c r="J233" s="7">
        <v>2582191000</v>
      </c>
      <c r="K233" s="7">
        <v>860730000</v>
      </c>
      <c r="L233" s="7">
        <v>1291095000</v>
      </c>
      <c r="M233" s="7">
        <v>1291095000</v>
      </c>
      <c r="N233" s="7">
        <v>2151825615</v>
      </c>
      <c r="O233" s="7">
        <v>430365085</v>
      </c>
    </row>
    <row r="234" spans="2:15" s="108" customFormat="1">
      <c r="B234" s="5">
        <v>2103</v>
      </c>
      <c r="C234" s="6">
        <v>124.87</v>
      </c>
      <c r="D234" s="7">
        <v>64530000</v>
      </c>
      <c r="E234" s="7">
        <v>8057861100</v>
      </c>
      <c r="F234" s="7">
        <v>564500000</v>
      </c>
      <c r="G234" s="7">
        <v>7376646455</v>
      </c>
      <c r="H234" s="7">
        <v>681214645</v>
      </c>
      <c r="I234" s="8">
        <v>147533000</v>
      </c>
      <c r="J234" s="7">
        <v>2417358000</v>
      </c>
      <c r="K234" s="7">
        <v>805786000</v>
      </c>
      <c r="L234" s="7">
        <v>1208679000</v>
      </c>
      <c r="M234" s="7">
        <v>1208679000</v>
      </c>
      <c r="N234" s="7">
        <v>2014466045</v>
      </c>
      <c r="O234" s="7">
        <v>402893055</v>
      </c>
    </row>
    <row r="235" spans="2:15" s="108" customFormat="1">
      <c r="B235" s="5">
        <v>2104</v>
      </c>
      <c r="C235" s="6">
        <v>125.19</v>
      </c>
      <c r="D235" s="7">
        <v>53750000</v>
      </c>
      <c r="E235" s="7">
        <v>6728962500</v>
      </c>
      <c r="F235" s="7">
        <v>565900000</v>
      </c>
      <c r="G235" s="7">
        <v>6168684091</v>
      </c>
      <c r="H235" s="7">
        <v>560278409</v>
      </c>
      <c r="I235" s="8">
        <v>123374000</v>
      </c>
      <c r="J235" s="7">
        <v>2018689000</v>
      </c>
      <c r="K235" s="7">
        <v>672896000</v>
      </c>
      <c r="L235" s="7">
        <v>1009344000</v>
      </c>
      <c r="M235" s="7">
        <v>1009344000</v>
      </c>
      <c r="N235" s="7">
        <v>1682241375</v>
      </c>
      <c r="O235" s="7">
        <v>336448125</v>
      </c>
    </row>
    <row r="236" spans="2:15" s="108" customFormat="1">
      <c r="B236" s="5">
        <v>2105</v>
      </c>
      <c r="C236" s="6">
        <v>113.56</v>
      </c>
      <c r="D236" s="7">
        <v>64530000</v>
      </c>
      <c r="E236" s="7">
        <v>7328026800</v>
      </c>
      <c r="F236" s="7">
        <v>513300000</v>
      </c>
      <c r="G236" s="7">
        <v>6708506182</v>
      </c>
      <c r="H236" s="7">
        <v>619520618</v>
      </c>
      <c r="I236" s="8">
        <v>134170000</v>
      </c>
      <c r="J236" s="7">
        <v>2198408000</v>
      </c>
      <c r="K236" s="7">
        <v>732803000</v>
      </c>
      <c r="L236" s="7">
        <v>1099204000</v>
      </c>
      <c r="M236" s="7">
        <v>1099204000</v>
      </c>
      <c r="N236" s="7">
        <v>1832006460</v>
      </c>
      <c r="O236" s="7">
        <v>366401340</v>
      </c>
    </row>
    <row r="237" spans="2:15" s="108" customFormat="1">
      <c r="B237" s="5">
        <v>2106</v>
      </c>
      <c r="C237" s="6">
        <v>113.21</v>
      </c>
      <c r="D237" s="7">
        <v>53750000</v>
      </c>
      <c r="E237" s="7">
        <v>6085037500</v>
      </c>
      <c r="F237" s="7">
        <v>511800000</v>
      </c>
      <c r="G237" s="7">
        <v>5578379545</v>
      </c>
      <c r="H237" s="7">
        <v>506657955</v>
      </c>
      <c r="I237" s="8">
        <v>111568000</v>
      </c>
      <c r="J237" s="7">
        <v>1825511000</v>
      </c>
      <c r="K237" s="7">
        <v>608504000</v>
      </c>
      <c r="L237" s="7">
        <v>912756000</v>
      </c>
      <c r="M237" s="7">
        <v>912756000</v>
      </c>
      <c r="N237" s="7">
        <v>1521258625</v>
      </c>
      <c r="O237" s="7">
        <v>304251875</v>
      </c>
    </row>
    <row r="238" spans="2:15" s="108" customFormat="1">
      <c r="B238" s="5">
        <v>2107</v>
      </c>
      <c r="C238" s="6">
        <v>96.02</v>
      </c>
      <c r="D238" s="7">
        <v>64530000</v>
      </c>
      <c r="E238" s="7">
        <v>6196170600</v>
      </c>
      <c r="F238" s="7">
        <v>434100000</v>
      </c>
      <c r="G238" s="7">
        <v>5672346000</v>
      </c>
      <c r="H238" s="7">
        <v>523824600</v>
      </c>
      <c r="I238" s="8">
        <v>113447000</v>
      </c>
      <c r="J238" s="7">
        <v>1858851000</v>
      </c>
      <c r="K238" s="7">
        <v>619617000</v>
      </c>
      <c r="L238" s="7">
        <v>929426000</v>
      </c>
      <c r="M238" s="7">
        <v>929426000</v>
      </c>
      <c r="N238" s="7">
        <v>1549042070</v>
      </c>
      <c r="O238" s="7">
        <v>309808530</v>
      </c>
    </row>
    <row r="239" spans="2:15" s="108" customFormat="1">
      <c r="B239" s="5">
        <v>2108</v>
      </c>
      <c r="C239" s="6">
        <v>104.71</v>
      </c>
      <c r="D239" s="7">
        <v>46060000</v>
      </c>
      <c r="E239" s="7">
        <v>4822942600</v>
      </c>
      <c r="F239" s="7">
        <v>473300000</v>
      </c>
      <c r="G239" s="7">
        <v>4427520545</v>
      </c>
      <c r="H239" s="7">
        <v>395422055</v>
      </c>
      <c r="I239" s="8">
        <v>88550000</v>
      </c>
      <c r="J239" s="7">
        <v>1446883000</v>
      </c>
      <c r="K239" s="7">
        <v>482294000</v>
      </c>
      <c r="L239" s="7">
        <v>723441000</v>
      </c>
      <c r="M239" s="7">
        <v>723441000</v>
      </c>
      <c r="N239" s="7">
        <v>1205736470</v>
      </c>
      <c r="O239" s="7">
        <v>241147130</v>
      </c>
    </row>
    <row r="240" spans="2:15" s="108" customFormat="1">
      <c r="B240" s="5">
        <v>2109</v>
      </c>
      <c r="C240" s="6">
        <v>81.849999999999994</v>
      </c>
      <c r="D240" s="7">
        <v>68850000</v>
      </c>
      <c r="E240" s="7">
        <v>5635372500</v>
      </c>
      <c r="F240" s="7">
        <v>370000000</v>
      </c>
      <c r="G240" s="7">
        <v>5156702273</v>
      </c>
      <c r="H240" s="7">
        <v>478670227</v>
      </c>
      <c r="I240" s="8">
        <v>103134000</v>
      </c>
      <c r="J240" s="7">
        <v>1690612000</v>
      </c>
      <c r="K240" s="7">
        <v>563537000</v>
      </c>
      <c r="L240" s="7">
        <v>845306000</v>
      </c>
      <c r="M240" s="7">
        <v>845306000</v>
      </c>
      <c r="N240" s="7">
        <v>1408842875</v>
      </c>
      <c r="O240" s="7">
        <v>281768625</v>
      </c>
    </row>
    <row r="241" spans="2:15" s="108" customFormat="1">
      <c r="B241" s="5">
        <v>2110</v>
      </c>
      <c r="C241" s="6">
        <v>98.18</v>
      </c>
      <c r="D241" s="7">
        <v>51900000</v>
      </c>
      <c r="E241" s="7">
        <v>5095542000</v>
      </c>
      <c r="F241" s="7">
        <v>443800000</v>
      </c>
      <c r="G241" s="7">
        <v>4672656364</v>
      </c>
      <c r="H241" s="7">
        <v>422885636</v>
      </c>
      <c r="I241" s="8">
        <v>93453000</v>
      </c>
      <c r="J241" s="7">
        <v>1528663000</v>
      </c>
      <c r="K241" s="7">
        <v>509554000</v>
      </c>
      <c r="L241" s="7">
        <v>764331000</v>
      </c>
      <c r="M241" s="7">
        <v>764331000</v>
      </c>
      <c r="N241" s="7">
        <v>1273885900</v>
      </c>
      <c r="O241" s="7">
        <v>254777100</v>
      </c>
    </row>
    <row r="242" spans="2:15" s="108" customFormat="1">
      <c r="B242" s="5">
        <v>2111</v>
      </c>
      <c r="C242" s="6">
        <v>114.39</v>
      </c>
      <c r="D242" s="7">
        <v>76390000</v>
      </c>
      <c r="E242" s="7">
        <v>8738252100</v>
      </c>
      <c r="F242" s="7">
        <v>517100000</v>
      </c>
      <c r="G242" s="7">
        <v>7990874636</v>
      </c>
      <c r="H242" s="7">
        <v>747377464</v>
      </c>
      <c r="I242" s="8">
        <v>159817000</v>
      </c>
      <c r="J242" s="7">
        <v>2621476000</v>
      </c>
      <c r="K242" s="7">
        <v>873825000</v>
      </c>
      <c r="L242" s="7">
        <v>1310738000</v>
      </c>
      <c r="M242" s="7">
        <v>1310738000</v>
      </c>
      <c r="N242" s="7">
        <v>2184562495</v>
      </c>
      <c r="O242" s="7">
        <v>436912605</v>
      </c>
    </row>
    <row r="243" spans="2:15" s="108" customFormat="1">
      <c r="B243" s="5">
        <v>2112</v>
      </c>
      <c r="C243" s="6">
        <v>107.21</v>
      </c>
      <c r="D243" s="7">
        <v>72120000</v>
      </c>
      <c r="E243" s="7">
        <v>7731985200</v>
      </c>
      <c r="F243" s="7">
        <v>484600000</v>
      </c>
      <c r="G243" s="7">
        <v>7073132000</v>
      </c>
      <c r="H243" s="7">
        <v>658853200</v>
      </c>
      <c r="I243" s="8">
        <v>141463000</v>
      </c>
      <c r="J243" s="7">
        <v>2319596000</v>
      </c>
      <c r="K243" s="7">
        <v>773199000</v>
      </c>
      <c r="L243" s="7">
        <v>1159798000</v>
      </c>
      <c r="M243" s="7">
        <v>1159798000</v>
      </c>
      <c r="N243" s="7">
        <v>1932994940</v>
      </c>
      <c r="O243" s="7">
        <v>386599260</v>
      </c>
    </row>
    <row r="244" spans="2:15" s="108" customFormat="1">
      <c r="B244" s="5">
        <v>2115</v>
      </c>
      <c r="C244" s="6">
        <v>93.46</v>
      </c>
      <c r="D244" s="7">
        <v>76390000</v>
      </c>
      <c r="E244" s="7">
        <v>7139409399.999999</v>
      </c>
      <c r="F244" s="18">
        <v>422500000</v>
      </c>
      <c r="G244" s="7">
        <v>6528781273</v>
      </c>
      <c r="H244" s="7">
        <v>610628127</v>
      </c>
      <c r="I244" s="8">
        <v>130576000</v>
      </c>
      <c r="J244" s="7">
        <v>2141823000</v>
      </c>
      <c r="K244" s="7">
        <v>713941000</v>
      </c>
      <c r="L244" s="7">
        <v>1070911000</v>
      </c>
      <c r="M244" s="7">
        <v>1070911000</v>
      </c>
      <c r="N244" s="7">
        <v>1784852929.999999</v>
      </c>
      <c r="O244" s="7">
        <v>356970470</v>
      </c>
    </row>
    <row r="245" spans="2:15" s="108" customFormat="1">
      <c r="B245" s="99" t="s">
        <v>38</v>
      </c>
      <c r="C245" s="100"/>
      <c r="D245" s="101"/>
      <c r="E245" s="101">
        <v>0</v>
      </c>
      <c r="F245" s="19">
        <v>0</v>
      </c>
      <c r="G245" s="101">
        <v>0</v>
      </c>
      <c r="H245" s="101">
        <v>0</v>
      </c>
      <c r="I245" s="102">
        <v>0</v>
      </c>
      <c r="J245" s="101">
        <v>0</v>
      </c>
      <c r="K245" s="101">
        <v>0</v>
      </c>
      <c r="L245" s="101">
        <v>0</v>
      </c>
      <c r="M245" s="101">
        <v>0</v>
      </c>
      <c r="N245" s="101">
        <v>0</v>
      </c>
      <c r="O245" s="101">
        <v>0</v>
      </c>
    </row>
    <row r="246" spans="2:15" s="109" customFormat="1">
      <c r="B246" s="5">
        <v>2201</v>
      </c>
      <c r="C246" s="6">
        <v>125.27</v>
      </c>
      <c r="D246" s="7">
        <v>68990000</v>
      </c>
      <c r="E246" s="7">
        <v>8642377300</v>
      </c>
      <c r="F246" s="11">
        <v>566300000</v>
      </c>
      <c r="G246" s="7">
        <v>7908188455</v>
      </c>
      <c r="H246" s="7">
        <v>734188845</v>
      </c>
      <c r="I246" s="8">
        <v>158164000</v>
      </c>
      <c r="J246" s="7">
        <v>2592713000</v>
      </c>
      <c r="K246" s="7">
        <v>864238000</v>
      </c>
      <c r="L246" s="7">
        <v>1296357000</v>
      </c>
      <c r="M246" s="7">
        <v>1296357000</v>
      </c>
      <c r="N246" s="7">
        <v>2160593435</v>
      </c>
      <c r="O246" s="7">
        <v>432118865</v>
      </c>
    </row>
    <row r="247" spans="2:15" s="108" customFormat="1">
      <c r="B247" s="5">
        <v>2202</v>
      </c>
      <c r="C247" s="6">
        <v>125.27</v>
      </c>
      <c r="D247" s="7">
        <v>68990000</v>
      </c>
      <c r="E247" s="7">
        <v>8642377300</v>
      </c>
      <c r="F247" s="7">
        <v>566300000</v>
      </c>
      <c r="G247" s="7">
        <v>7908188455</v>
      </c>
      <c r="H247" s="7">
        <v>734188845</v>
      </c>
      <c r="I247" s="8">
        <v>158164000</v>
      </c>
      <c r="J247" s="7">
        <v>2592713000</v>
      </c>
      <c r="K247" s="7">
        <v>864238000</v>
      </c>
      <c r="L247" s="7">
        <v>1296357000</v>
      </c>
      <c r="M247" s="7">
        <v>1296357000</v>
      </c>
      <c r="N247" s="7">
        <v>2160593435</v>
      </c>
      <c r="O247" s="7">
        <v>432118865</v>
      </c>
    </row>
    <row r="248" spans="2:15" s="108" customFormat="1">
      <c r="B248" s="5">
        <v>2203</v>
      </c>
      <c r="C248" s="6">
        <v>124.87</v>
      </c>
      <c r="D248" s="7">
        <v>65090000</v>
      </c>
      <c r="E248" s="7">
        <v>8127788300</v>
      </c>
      <c r="F248" s="7">
        <v>564500000</v>
      </c>
      <c r="G248" s="7">
        <v>7440216636</v>
      </c>
      <c r="H248" s="7">
        <v>687571664</v>
      </c>
      <c r="I248" s="8">
        <v>148804000</v>
      </c>
      <c r="J248" s="7">
        <v>2438336000</v>
      </c>
      <c r="K248" s="7">
        <v>812779000</v>
      </c>
      <c r="L248" s="7">
        <v>1219168000</v>
      </c>
      <c r="M248" s="7">
        <v>1219168000</v>
      </c>
      <c r="N248" s="7">
        <v>2031947885</v>
      </c>
      <c r="O248" s="7">
        <v>406389415</v>
      </c>
    </row>
    <row r="249" spans="2:15" s="108" customFormat="1">
      <c r="B249" s="5">
        <v>2204</v>
      </c>
      <c r="C249" s="6">
        <v>125.19</v>
      </c>
      <c r="D249" s="7">
        <v>54300000</v>
      </c>
      <c r="E249" s="7">
        <v>6797817000</v>
      </c>
      <c r="F249" s="7">
        <v>565900000</v>
      </c>
      <c r="G249" s="7">
        <v>6231279091</v>
      </c>
      <c r="H249" s="7">
        <v>566537909</v>
      </c>
      <c r="I249" s="8">
        <v>124626000</v>
      </c>
      <c r="J249" s="7">
        <v>2039345000</v>
      </c>
      <c r="K249" s="7">
        <v>679782000</v>
      </c>
      <c r="L249" s="7">
        <v>1019673000</v>
      </c>
      <c r="M249" s="7">
        <v>1019673000</v>
      </c>
      <c r="N249" s="7">
        <v>1699453150</v>
      </c>
      <c r="O249" s="7">
        <v>339890850</v>
      </c>
    </row>
    <row r="250" spans="2:15" s="108" customFormat="1">
      <c r="B250" s="5">
        <v>2205</v>
      </c>
      <c r="C250" s="6">
        <v>113.56</v>
      </c>
      <c r="D250" s="7">
        <v>65090000</v>
      </c>
      <c r="E250" s="7">
        <v>7391620400</v>
      </c>
      <c r="F250" s="7">
        <v>513300000</v>
      </c>
      <c r="G250" s="7">
        <v>6766318545</v>
      </c>
      <c r="H250" s="7">
        <v>625301855</v>
      </c>
      <c r="I250" s="8">
        <v>135326000</v>
      </c>
      <c r="J250" s="7">
        <v>2217486000</v>
      </c>
      <c r="K250" s="7">
        <v>739162000</v>
      </c>
      <c r="L250" s="7">
        <v>1108743000</v>
      </c>
      <c r="M250" s="7">
        <v>1108743000</v>
      </c>
      <c r="N250" s="7">
        <v>1847905380</v>
      </c>
      <c r="O250" s="7">
        <v>369581020</v>
      </c>
    </row>
    <row r="251" spans="2:15" s="108" customFormat="1">
      <c r="B251" s="5">
        <v>2206</v>
      </c>
      <c r="C251" s="6">
        <v>113.21</v>
      </c>
      <c r="D251" s="7">
        <v>54300000</v>
      </c>
      <c r="E251" s="7">
        <v>6147303000</v>
      </c>
      <c r="F251" s="7">
        <v>511800000</v>
      </c>
      <c r="G251" s="7">
        <v>5634984545</v>
      </c>
      <c r="H251" s="7">
        <v>512318455</v>
      </c>
      <c r="I251" s="8">
        <v>112700000</v>
      </c>
      <c r="J251" s="7">
        <v>1844191000</v>
      </c>
      <c r="K251" s="7">
        <v>614730000</v>
      </c>
      <c r="L251" s="7">
        <v>922095000</v>
      </c>
      <c r="M251" s="7">
        <v>922095000</v>
      </c>
      <c r="N251" s="7">
        <v>1536826850</v>
      </c>
      <c r="O251" s="7">
        <v>307365150</v>
      </c>
    </row>
    <row r="252" spans="2:15" s="108" customFormat="1">
      <c r="B252" s="5">
        <v>2207</v>
      </c>
      <c r="C252" s="6">
        <v>96.02</v>
      </c>
      <c r="D252" s="7">
        <v>65090000</v>
      </c>
      <c r="E252" s="7">
        <v>6249941800</v>
      </c>
      <c r="F252" s="7">
        <v>434100000</v>
      </c>
      <c r="G252" s="7">
        <v>5721228909</v>
      </c>
      <c r="H252" s="7">
        <v>528712891</v>
      </c>
      <c r="I252" s="8">
        <v>114425000</v>
      </c>
      <c r="J252" s="7">
        <v>1874983000</v>
      </c>
      <c r="K252" s="7">
        <v>624994000</v>
      </c>
      <c r="L252" s="7">
        <v>937491000</v>
      </c>
      <c r="M252" s="7">
        <v>937491000</v>
      </c>
      <c r="N252" s="7">
        <v>1562485710</v>
      </c>
      <c r="O252" s="7">
        <v>312497090</v>
      </c>
    </row>
    <row r="253" spans="2:15" s="108" customFormat="1">
      <c r="B253" s="5">
        <v>2208</v>
      </c>
      <c r="C253" s="6">
        <v>104.71</v>
      </c>
      <c r="D253" s="7">
        <v>46340000</v>
      </c>
      <c r="E253" s="7">
        <v>4852261400</v>
      </c>
      <c r="F253" s="7">
        <v>473300000</v>
      </c>
      <c r="G253" s="7">
        <v>4454174000</v>
      </c>
      <c r="H253" s="7">
        <v>398087400</v>
      </c>
      <c r="I253" s="8">
        <v>89083000</v>
      </c>
      <c r="J253" s="7">
        <v>1455678000</v>
      </c>
      <c r="K253" s="7">
        <v>485226000</v>
      </c>
      <c r="L253" s="7">
        <v>727839000</v>
      </c>
      <c r="M253" s="7">
        <v>727839000</v>
      </c>
      <c r="N253" s="7">
        <v>1213066330</v>
      </c>
      <c r="O253" s="7">
        <v>242613070</v>
      </c>
    </row>
    <row r="254" spans="2:15" s="108" customFormat="1">
      <c r="B254" s="5">
        <v>2209</v>
      </c>
      <c r="C254" s="6">
        <v>81.849999999999994</v>
      </c>
      <c r="D254" s="7">
        <v>69400000</v>
      </c>
      <c r="E254" s="7">
        <v>5680390000</v>
      </c>
      <c r="F254" s="7">
        <v>370000000</v>
      </c>
      <c r="G254" s="7">
        <v>5197627273</v>
      </c>
      <c r="H254" s="7">
        <v>482762727</v>
      </c>
      <c r="I254" s="8">
        <v>103953000</v>
      </c>
      <c r="J254" s="7">
        <v>1704117000</v>
      </c>
      <c r="K254" s="7">
        <v>568039000</v>
      </c>
      <c r="L254" s="7">
        <v>852059000</v>
      </c>
      <c r="M254" s="7">
        <v>852059000</v>
      </c>
      <c r="N254" s="7">
        <v>1420096500</v>
      </c>
      <c r="O254" s="7">
        <v>284019500</v>
      </c>
    </row>
    <row r="255" spans="2:15" s="108" customFormat="1">
      <c r="B255" s="5">
        <v>2210</v>
      </c>
      <c r="C255" s="6">
        <v>98.18</v>
      </c>
      <c r="D255" s="7">
        <v>52200000</v>
      </c>
      <c r="E255" s="7">
        <v>5124996000</v>
      </c>
      <c r="F255" s="7">
        <v>443800000</v>
      </c>
      <c r="G255" s="7">
        <v>4699432727</v>
      </c>
      <c r="H255" s="7">
        <v>425563273</v>
      </c>
      <c r="I255" s="8">
        <v>93989000</v>
      </c>
      <c r="J255" s="7">
        <v>1537499000</v>
      </c>
      <c r="K255" s="7">
        <v>512500000</v>
      </c>
      <c r="L255" s="7">
        <v>768749000</v>
      </c>
      <c r="M255" s="7">
        <v>768749000</v>
      </c>
      <c r="N255" s="7">
        <v>1281249200</v>
      </c>
      <c r="O255" s="7">
        <v>256249800</v>
      </c>
    </row>
    <row r="256" spans="2:15" s="108" customFormat="1">
      <c r="B256" s="5">
        <v>2211</v>
      </c>
      <c r="C256" s="6">
        <v>114.39</v>
      </c>
      <c r="D256" s="7">
        <v>76950000</v>
      </c>
      <c r="E256" s="7">
        <v>8802310500</v>
      </c>
      <c r="F256" s="7">
        <v>517100000</v>
      </c>
      <c r="G256" s="7">
        <v>8049109545</v>
      </c>
      <c r="H256" s="7">
        <v>753200955</v>
      </c>
      <c r="I256" s="8">
        <v>160982000</v>
      </c>
      <c r="J256" s="7">
        <v>2640693000</v>
      </c>
      <c r="K256" s="7">
        <v>880231000</v>
      </c>
      <c r="L256" s="7">
        <v>1320347000</v>
      </c>
      <c r="M256" s="7">
        <v>1320347000</v>
      </c>
      <c r="N256" s="7">
        <v>2200576975</v>
      </c>
      <c r="O256" s="7">
        <v>440115525</v>
      </c>
    </row>
    <row r="257" spans="2:15" s="108" customFormat="1">
      <c r="B257" s="5">
        <v>2212</v>
      </c>
      <c r="C257" s="6">
        <v>107.21</v>
      </c>
      <c r="D257" s="7">
        <v>72740000</v>
      </c>
      <c r="E257" s="7">
        <v>7798455400</v>
      </c>
      <c r="F257" s="7">
        <v>484600000</v>
      </c>
      <c r="G257" s="7">
        <v>7133559455</v>
      </c>
      <c r="H257" s="7">
        <v>664895945</v>
      </c>
      <c r="I257" s="8">
        <v>142671000</v>
      </c>
      <c r="J257" s="7">
        <v>2339537000</v>
      </c>
      <c r="K257" s="7">
        <v>779846000</v>
      </c>
      <c r="L257" s="7">
        <v>1169768000</v>
      </c>
      <c r="M257" s="7">
        <v>1169768000</v>
      </c>
      <c r="N257" s="7">
        <v>1949613630</v>
      </c>
      <c r="O257" s="7">
        <v>389922770</v>
      </c>
    </row>
    <row r="258" spans="2:15" s="108" customFormat="1">
      <c r="B258" s="5">
        <v>2215</v>
      </c>
      <c r="C258" s="6">
        <v>93.46</v>
      </c>
      <c r="D258" s="7">
        <v>76950000</v>
      </c>
      <c r="E258" s="7">
        <v>7191746999.999999</v>
      </c>
      <c r="F258" s="18">
        <v>422500000</v>
      </c>
      <c r="G258" s="7">
        <v>6576360909</v>
      </c>
      <c r="H258" s="7">
        <v>615386091</v>
      </c>
      <c r="I258" s="8">
        <v>131527000</v>
      </c>
      <c r="J258" s="7">
        <v>2157524000</v>
      </c>
      <c r="K258" s="7">
        <v>719175000</v>
      </c>
      <c r="L258" s="7">
        <v>1078762000</v>
      </c>
      <c r="M258" s="7">
        <v>1078762000</v>
      </c>
      <c r="N258" s="7">
        <v>1797936649.999999</v>
      </c>
      <c r="O258" s="7">
        <v>359587350</v>
      </c>
    </row>
    <row r="259" spans="2:15" s="108" customFormat="1">
      <c r="B259" s="99" t="s">
        <v>39</v>
      </c>
      <c r="C259" s="100"/>
      <c r="D259" s="101"/>
      <c r="E259" s="101">
        <v>0</v>
      </c>
      <c r="F259" s="19">
        <v>0</v>
      </c>
      <c r="G259" s="101">
        <v>0</v>
      </c>
      <c r="H259" s="101">
        <v>0</v>
      </c>
      <c r="I259" s="102">
        <v>0</v>
      </c>
      <c r="J259" s="101">
        <v>0</v>
      </c>
      <c r="K259" s="101">
        <v>0</v>
      </c>
      <c r="L259" s="101">
        <v>0</v>
      </c>
      <c r="M259" s="101">
        <v>0</v>
      </c>
      <c r="N259" s="101">
        <v>0</v>
      </c>
      <c r="O259" s="101">
        <v>0</v>
      </c>
    </row>
    <row r="260" spans="2:15" s="109" customFormat="1">
      <c r="B260" s="5">
        <v>2301</v>
      </c>
      <c r="C260" s="6">
        <v>125.27</v>
      </c>
      <c r="D260" s="7">
        <v>69260000</v>
      </c>
      <c r="E260" s="7">
        <v>8676200200</v>
      </c>
      <c r="F260" s="11">
        <v>566300000</v>
      </c>
      <c r="G260" s="7">
        <v>7938936545</v>
      </c>
      <c r="H260" s="7">
        <v>737263655</v>
      </c>
      <c r="I260" s="8">
        <v>158779000</v>
      </c>
      <c r="J260" s="7">
        <v>2602860000</v>
      </c>
      <c r="K260" s="7">
        <v>867620000</v>
      </c>
      <c r="L260" s="7">
        <v>1301430000</v>
      </c>
      <c r="M260" s="7">
        <v>1301430000</v>
      </c>
      <c r="N260" s="7">
        <v>2169050190</v>
      </c>
      <c r="O260" s="7">
        <v>433810010</v>
      </c>
    </row>
    <row r="261" spans="2:15" s="108" customFormat="1">
      <c r="B261" s="5">
        <v>2302</v>
      </c>
      <c r="C261" s="6">
        <v>125.27</v>
      </c>
      <c r="D261" s="7">
        <v>69260000</v>
      </c>
      <c r="E261" s="7">
        <v>8676200200</v>
      </c>
      <c r="F261" s="7">
        <v>566300000</v>
      </c>
      <c r="G261" s="7">
        <v>7938936545</v>
      </c>
      <c r="H261" s="7">
        <v>737263655</v>
      </c>
      <c r="I261" s="8">
        <v>158779000</v>
      </c>
      <c r="J261" s="7">
        <v>2602860000</v>
      </c>
      <c r="K261" s="7">
        <v>867620000</v>
      </c>
      <c r="L261" s="7">
        <v>1301430000</v>
      </c>
      <c r="M261" s="7">
        <v>1301430000</v>
      </c>
      <c r="N261" s="7">
        <v>2169050190</v>
      </c>
      <c r="O261" s="7">
        <v>433810010</v>
      </c>
    </row>
    <row r="262" spans="2:15" s="108" customFormat="1">
      <c r="B262" s="5">
        <v>2303</v>
      </c>
      <c r="C262" s="6">
        <v>124.87</v>
      </c>
      <c r="D262" s="7">
        <v>65650000</v>
      </c>
      <c r="E262" s="7">
        <v>8197715500</v>
      </c>
      <c r="F262" s="7">
        <v>564500000</v>
      </c>
      <c r="G262" s="7">
        <v>7503786818</v>
      </c>
      <c r="H262" s="7">
        <v>693928682</v>
      </c>
      <c r="I262" s="8">
        <v>150076000</v>
      </c>
      <c r="J262" s="7">
        <v>2459315000</v>
      </c>
      <c r="K262" s="7">
        <v>819772000</v>
      </c>
      <c r="L262" s="7">
        <v>1229657000</v>
      </c>
      <c r="M262" s="7">
        <v>1229657000</v>
      </c>
      <c r="N262" s="7">
        <v>2049428725</v>
      </c>
      <c r="O262" s="7">
        <v>409885775</v>
      </c>
    </row>
    <row r="263" spans="2:15" s="108" customFormat="1">
      <c r="B263" s="5">
        <v>2304</v>
      </c>
      <c r="C263" s="6">
        <v>125.19</v>
      </c>
      <c r="D263" s="7">
        <v>54860000</v>
      </c>
      <c r="E263" s="7">
        <v>6867923400</v>
      </c>
      <c r="F263" s="7">
        <v>565900000</v>
      </c>
      <c r="G263" s="7">
        <v>6295012182</v>
      </c>
      <c r="H263" s="7">
        <v>572911218</v>
      </c>
      <c r="I263" s="8">
        <v>125900000</v>
      </c>
      <c r="J263" s="7">
        <v>2060377000</v>
      </c>
      <c r="K263" s="7">
        <v>686792000</v>
      </c>
      <c r="L263" s="7">
        <v>1030189000</v>
      </c>
      <c r="M263" s="7">
        <v>1030189000</v>
      </c>
      <c r="N263" s="7">
        <v>1716980230</v>
      </c>
      <c r="O263" s="7">
        <v>343396170</v>
      </c>
    </row>
    <row r="264" spans="2:15" s="108" customFormat="1">
      <c r="B264" s="5">
        <v>2305</v>
      </c>
      <c r="C264" s="6">
        <v>113.56</v>
      </c>
      <c r="D264" s="7">
        <v>65650000</v>
      </c>
      <c r="E264" s="7">
        <v>7455214000</v>
      </c>
      <c r="F264" s="7">
        <v>513300000</v>
      </c>
      <c r="G264" s="7">
        <v>6824130909</v>
      </c>
      <c r="H264" s="7">
        <v>631083091</v>
      </c>
      <c r="I264" s="8">
        <v>136483000</v>
      </c>
      <c r="J264" s="7">
        <v>2236564000</v>
      </c>
      <c r="K264" s="7">
        <v>745521000</v>
      </c>
      <c r="L264" s="7">
        <v>1118282000</v>
      </c>
      <c r="M264" s="7">
        <v>1118282000</v>
      </c>
      <c r="N264" s="7">
        <v>1863804300</v>
      </c>
      <c r="O264" s="7">
        <v>372760700</v>
      </c>
    </row>
    <row r="265" spans="2:15" s="108" customFormat="1">
      <c r="B265" s="5">
        <v>2306</v>
      </c>
      <c r="C265" s="6">
        <v>113.21</v>
      </c>
      <c r="D265" s="7">
        <v>54860000</v>
      </c>
      <c r="E265" s="7">
        <v>6210700600</v>
      </c>
      <c r="F265" s="7">
        <v>511800000</v>
      </c>
      <c r="G265" s="7">
        <v>5692618727</v>
      </c>
      <c r="H265" s="7">
        <v>518081873</v>
      </c>
      <c r="I265" s="8">
        <v>113852000</v>
      </c>
      <c r="J265" s="7">
        <v>1863210000</v>
      </c>
      <c r="K265" s="7">
        <v>621070000</v>
      </c>
      <c r="L265" s="7">
        <v>931605000</v>
      </c>
      <c r="M265" s="7">
        <v>931605000</v>
      </c>
      <c r="N265" s="7">
        <v>1552675570</v>
      </c>
      <c r="O265" s="7">
        <v>310535030</v>
      </c>
    </row>
    <row r="266" spans="2:15" s="108" customFormat="1">
      <c r="B266" s="5">
        <v>2307</v>
      </c>
      <c r="C266" s="6">
        <v>96.02</v>
      </c>
      <c r="D266" s="7">
        <v>65650000</v>
      </c>
      <c r="E266" s="7">
        <v>6303713000</v>
      </c>
      <c r="F266" s="7">
        <v>434100000</v>
      </c>
      <c r="G266" s="7">
        <v>5770111818</v>
      </c>
      <c r="H266" s="7">
        <v>533601182</v>
      </c>
      <c r="I266" s="8">
        <v>115402000</v>
      </c>
      <c r="J266" s="7">
        <v>1891114000</v>
      </c>
      <c r="K266" s="7">
        <v>630371000</v>
      </c>
      <c r="L266" s="7">
        <v>945557000</v>
      </c>
      <c r="M266" s="7">
        <v>945557000</v>
      </c>
      <c r="N266" s="7">
        <v>1575928350</v>
      </c>
      <c r="O266" s="7">
        <v>315185650</v>
      </c>
    </row>
    <row r="267" spans="2:15" s="108" customFormat="1">
      <c r="B267" s="5">
        <v>2308</v>
      </c>
      <c r="C267" s="6">
        <v>104.71</v>
      </c>
      <c r="D267" s="7">
        <v>46620000</v>
      </c>
      <c r="E267" s="7">
        <v>4881580200</v>
      </c>
      <c r="F267" s="7">
        <v>473300000</v>
      </c>
      <c r="G267" s="7">
        <v>4480827455</v>
      </c>
      <c r="H267" s="7">
        <v>400752745</v>
      </c>
      <c r="I267" s="8">
        <v>89617000</v>
      </c>
      <c r="J267" s="7">
        <v>1464474000</v>
      </c>
      <c r="K267" s="7">
        <v>488158000</v>
      </c>
      <c r="L267" s="7">
        <v>732237000</v>
      </c>
      <c r="M267" s="7">
        <v>732237000</v>
      </c>
      <c r="N267" s="7">
        <v>1220395190</v>
      </c>
      <c r="O267" s="7">
        <v>244079010</v>
      </c>
    </row>
    <row r="268" spans="2:15" s="108" customFormat="1">
      <c r="B268" s="5">
        <v>2309</v>
      </c>
      <c r="C268" s="6">
        <v>81.849999999999994</v>
      </c>
      <c r="D268" s="7">
        <v>69960000</v>
      </c>
      <c r="E268" s="7">
        <v>5726226000</v>
      </c>
      <c r="F268" s="7">
        <v>370000000</v>
      </c>
      <c r="G268" s="7">
        <v>5239296364</v>
      </c>
      <c r="H268" s="7">
        <v>486929636</v>
      </c>
      <c r="I268" s="8">
        <v>104786000</v>
      </c>
      <c r="J268" s="7">
        <v>1717868000</v>
      </c>
      <c r="K268" s="7">
        <v>572623000</v>
      </c>
      <c r="L268" s="7">
        <v>858934000</v>
      </c>
      <c r="M268" s="7">
        <v>858934000</v>
      </c>
      <c r="N268" s="7">
        <v>1431555700</v>
      </c>
      <c r="O268" s="7">
        <v>286311300</v>
      </c>
    </row>
    <row r="269" spans="2:15" s="108" customFormat="1">
      <c r="B269" s="5">
        <v>2310</v>
      </c>
      <c r="C269" s="6">
        <v>98.18</v>
      </c>
      <c r="D269" s="7">
        <v>52490000</v>
      </c>
      <c r="E269" s="7">
        <v>5153468200</v>
      </c>
      <c r="F269" s="7">
        <v>443800000</v>
      </c>
      <c r="G269" s="7">
        <v>4725316545</v>
      </c>
      <c r="H269" s="7">
        <v>428151655</v>
      </c>
      <c r="I269" s="8">
        <v>94506000</v>
      </c>
      <c r="J269" s="7">
        <v>1546040000</v>
      </c>
      <c r="K269" s="7">
        <v>515347000</v>
      </c>
      <c r="L269" s="7">
        <v>773020000</v>
      </c>
      <c r="M269" s="7">
        <v>773020000</v>
      </c>
      <c r="N269" s="7">
        <v>1288367790</v>
      </c>
      <c r="O269" s="7">
        <v>257673410</v>
      </c>
    </row>
    <row r="270" spans="2:15" s="108" customFormat="1">
      <c r="B270" s="5">
        <v>2311</v>
      </c>
      <c r="C270" s="6">
        <v>114.39</v>
      </c>
      <c r="D270" s="7">
        <v>77510000</v>
      </c>
      <c r="E270" s="7">
        <v>8866368900</v>
      </c>
      <c r="F270" s="7">
        <v>517100000</v>
      </c>
      <c r="G270" s="7">
        <v>8107344455</v>
      </c>
      <c r="H270" s="7">
        <v>759024445</v>
      </c>
      <c r="I270" s="8">
        <v>162147000</v>
      </c>
      <c r="J270" s="7">
        <v>2659911000</v>
      </c>
      <c r="K270" s="7">
        <v>886637000</v>
      </c>
      <c r="L270" s="7">
        <v>1329955000</v>
      </c>
      <c r="M270" s="7">
        <v>1329955000</v>
      </c>
      <c r="N270" s="7">
        <v>2216592455</v>
      </c>
      <c r="O270" s="7">
        <v>443318445</v>
      </c>
    </row>
    <row r="271" spans="2:15" s="108" customFormat="1">
      <c r="B271" s="5">
        <v>2312</v>
      </c>
      <c r="C271" s="6">
        <v>107.21</v>
      </c>
      <c r="D271" s="7">
        <v>73370000</v>
      </c>
      <c r="E271" s="7">
        <v>7865997700</v>
      </c>
      <c r="F271" s="7">
        <v>484600000</v>
      </c>
      <c r="G271" s="7">
        <v>7194961545</v>
      </c>
      <c r="H271" s="7">
        <v>671036155</v>
      </c>
      <c r="I271" s="8">
        <v>143899000</v>
      </c>
      <c r="J271" s="7">
        <v>2359799000</v>
      </c>
      <c r="K271" s="7">
        <v>786600000</v>
      </c>
      <c r="L271" s="7">
        <v>1179900000</v>
      </c>
      <c r="M271" s="7">
        <v>1179900000</v>
      </c>
      <c r="N271" s="7">
        <v>1966498815</v>
      </c>
      <c r="O271" s="7">
        <v>393299885</v>
      </c>
    </row>
    <row r="272" spans="2:15" s="108" customFormat="1">
      <c r="B272" s="5">
        <v>2315</v>
      </c>
      <c r="C272" s="6">
        <v>93.46</v>
      </c>
      <c r="D272" s="7">
        <v>77510000</v>
      </c>
      <c r="E272" s="7">
        <v>7244084599.999999</v>
      </c>
      <c r="F272" s="18">
        <v>422500000</v>
      </c>
      <c r="G272" s="7">
        <v>6623940545</v>
      </c>
      <c r="H272" s="7">
        <v>620144055</v>
      </c>
      <c r="I272" s="8">
        <v>132479000</v>
      </c>
      <c r="J272" s="7">
        <v>2173225000</v>
      </c>
      <c r="K272" s="7">
        <v>724408000</v>
      </c>
      <c r="L272" s="7">
        <v>1086613000</v>
      </c>
      <c r="M272" s="7">
        <v>1086613000</v>
      </c>
      <c r="N272" s="7">
        <v>1811021369.999999</v>
      </c>
      <c r="O272" s="7">
        <v>362204230</v>
      </c>
    </row>
    <row r="273" spans="2:15" s="108" customFormat="1">
      <c r="B273" s="99" t="s">
        <v>40</v>
      </c>
      <c r="C273" s="100"/>
      <c r="D273" s="101"/>
      <c r="E273" s="101">
        <v>0</v>
      </c>
      <c r="F273" s="19">
        <v>0</v>
      </c>
      <c r="G273" s="101">
        <v>0</v>
      </c>
      <c r="H273" s="101">
        <v>0</v>
      </c>
      <c r="I273" s="102">
        <v>0</v>
      </c>
      <c r="J273" s="101">
        <v>0</v>
      </c>
      <c r="K273" s="101">
        <v>0</v>
      </c>
      <c r="L273" s="101">
        <v>0</v>
      </c>
      <c r="M273" s="101">
        <v>0</v>
      </c>
      <c r="N273" s="101">
        <v>0</v>
      </c>
      <c r="O273" s="101">
        <v>0</v>
      </c>
    </row>
    <row r="274" spans="2:15" s="109" customFormat="1">
      <c r="B274" s="5">
        <v>2401</v>
      </c>
      <c r="C274" s="6">
        <v>125.27</v>
      </c>
      <c r="D274" s="7">
        <v>69540000</v>
      </c>
      <c r="E274" s="7">
        <v>8711275800</v>
      </c>
      <c r="F274" s="11">
        <v>566300000</v>
      </c>
      <c r="G274" s="7">
        <v>7970823455</v>
      </c>
      <c r="H274" s="7">
        <v>740452345</v>
      </c>
      <c r="I274" s="8">
        <v>159416000</v>
      </c>
      <c r="J274" s="7">
        <v>2613383000</v>
      </c>
      <c r="K274" s="7">
        <v>871128000</v>
      </c>
      <c r="L274" s="7">
        <v>1306691000</v>
      </c>
      <c r="M274" s="7">
        <v>1306691000</v>
      </c>
      <c r="N274" s="7">
        <v>2177819010</v>
      </c>
      <c r="O274" s="7">
        <v>435563790</v>
      </c>
    </row>
    <row r="275" spans="2:15" s="108" customFormat="1">
      <c r="B275" s="5">
        <v>2402</v>
      </c>
      <c r="C275" s="6">
        <v>125.27</v>
      </c>
      <c r="D275" s="7">
        <v>69540000</v>
      </c>
      <c r="E275" s="7">
        <v>8711275800</v>
      </c>
      <c r="F275" s="7">
        <v>566300000</v>
      </c>
      <c r="G275" s="7">
        <v>7970823455</v>
      </c>
      <c r="H275" s="7">
        <v>740452345</v>
      </c>
      <c r="I275" s="8">
        <v>159416000</v>
      </c>
      <c r="J275" s="7">
        <v>2613383000</v>
      </c>
      <c r="K275" s="7">
        <v>871128000</v>
      </c>
      <c r="L275" s="7">
        <v>1306691000</v>
      </c>
      <c r="M275" s="7">
        <v>1306691000</v>
      </c>
      <c r="N275" s="7">
        <v>2177819010</v>
      </c>
      <c r="O275" s="7">
        <v>435563790</v>
      </c>
    </row>
    <row r="276" spans="2:15" s="108" customFormat="1">
      <c r="B276" s="5">
        <v>2403</v>
      </c>
      <c r="C276" s="6">
        <v>124.87</v>
      </c>
      <c r="D276" s="7">
        <v>66200000</v>
      </c>
      <c r="E276" s="7">
        <v>8266394000</v>
      </c>
      <c r="F276" s="7">
        <v>564500000</v>
      </c>
      <c r="G276" s="7">
        <v>7566221818</v>
      </c>
      <c r="H276" s="7">
        <v>700172182</v>
      </c>
      <c r="I276" s="8">
        <v>151324000</v>
      </c>
      <c r="J276" s="7">
        <v>2479918000</v>
      </c>
      <c r="K276" s="7">
        <v>826639000</v>
      </c>
      <c r="L276" s="7">
        <v>1239959000</v>
      </c>
      <c r="M276" s="7">
        <v>1239959000</v>
      </c>
      <c r="N276" s="7">
        <v>2066599300</v>
      </c>
      <c r="O276" s="7">
        <v>413319700</v>
      </c>
    </row>
    <row r="277" spans="2:15" s="108" customFormat="1">
      <c r="B277" s="5">
        <v>2404</v>
      </c>
      <c r="C277" s="6">
        <v>125.19</v>
      </c>
      <c r="D277" s="7">
        <v>55420000</v>
      </c>
      <c r="E277" s="7">
        <v>6938029800</v>
      </c>
      <c r="F277" s="7">
        <v>565900000</v>
      </c>
      <c r="G277" s="7">
        <v>6358745273</v>
      </c>
      <c r="H277" s="7">
        <v>579284527</v>
      </c>
      <c r="I277" s="8">
        <v>127175000</v>
      </c>
      <c r="J277" s="7">
        <v>2081409000</v>
      </c>
      <c r="K277" s="7">
        <v>693803000</v>
      </c>
      <c r="L277" s="7">
        <v>1040704000</v>
      </c>
      <c r="M277" s="7">
        <v>1040704000</v>
      </c>
      <c r="N277" s="7">
        <v>1734508310</v>
      </c>
      <c r="O277" s="7">
        <v>346901490</v>
      </c>
    </row>
    <row r="278" spans="2:15" s="108" customFormat="1">
      <c r="B278" s="5">
        <v>2405</v>
      </c>
      <c r="C278" s="6">
        <v>113.56</v>
      </c>
      <c r="D278" s="7">
        <v>66200000</v>
      </c>
      <c r="E278" s="7">
        <v>7517672000</v>
      </c>
      <c r="F278" s="7">
        <v>513300000</v>
      </c>
      <c r="G278" s="7">
        <v>6880910909</v>
      </c>
      <c r="H278" s="7">
        <v>636761091</v>
      </c>
      <c r="I278" s="8">
        <v>137618000</v>
      </c>
      <c r="J278" s="7">
        <v>2255302000</v>
      </c>
      <c r="K278" s="7">
        <v>751767000</v>
      </c>
      <c r="L278" s="7">
        <v>1127651000</v>
      </c>
      <c r="M278" s="7">
        <v>1127651000</v>
      </c>
      <c r="N278" s="7">
        <v>1879417400</v>
      </c>
      <c r="O278" s="7">
        <v>375883600</v>
      </c>
    </row>
    <row r="279" spans="2:15" s="108" customFormat="1">
      <c r="B279" s="5">
        <v>2406</v>
      </c>
      <c r="C279" s="6">
        <v>113.21</v>
      </c>
      <c r="D279" s="7">
        <v>55420000</v>
      </c>
      <c r="E279" s="7">
        <v>6274098200</v>
      </c>
      <c r="F279" s="7">
        <v>511800000</v>
      </c>
      <c r="G279" s="7">
        <v>5750252909</v>
      </c>
      <c r="H279" s="7">
        <v>523845291</v>
      </c>
      <c r="I279" s="8">
        <v>115005000</v>
      </c>
      <c r="J279" s="7">
        <v>1882229000</v>
      </c>
      <c r="K279" s="7">
        <v>627410000</v>
      </c>
      <c r="L279" s="7">
        <v>941115000</v>
      </c>
      <c r="M279" s="7">
        <v>941115000</v>
      </c>
      <c r="N279" s="7">
        <v>1568524290</v>
      </c>
      <c r="O279" s="7">
        <v>313704910</v>
      </c>
    </row>
    <row r="280" spans="2:15" s="108" customFormat="1">
      <c r="B280" s="5">
        <v>2407</v>
      </c>
      <c r="C280" s="6">
        <v>96.02</v>
      </c>
      <c r="D280" s="7">
        <v>66200000</v>
      </c>
      <c r="E280" s="7">
        <v>6356524000</v>
      </c>
      <c r="F280" s="7">
        <v>434100000</v>
      </c>
      <c r="G280" s="7">
        <v>5818121818</v>
      </c>
      <c r="H280" s="7">
        <v>538402182</v>
      </c>
      <c r="I280" s="8">
        <v>116362000</v>
      </c>
      <c r="J280" s="7">
        <v>1906957000</v>
      </c>
      <c r="K280" s="7">
        <v>635652000</v>
      </c>
      <c r="L280" s="7">
        <v>953479000</v>
      </c>
      <c r="M280" s="7">
        <v>953479000</v>
      </c>
      <c r="N280" s="7">
        <v>1589130800</v>
      </c>
      <c r="O280" s="7">
        <v>317826200</v>
      </c>
    </row>
    <row r="281" spans="2:15" s="108" customFormat="1">
      <c r="B281" s="5">
        <v>2408</v>
      </c>
      <c r="C281" s="6">
        <v>104.71</v>
      </c>
      <c r="D281" s="7">
        <v>46890000</v>
      </c>
      <c r="E281" s="7">
        <v>4909851900</v>
      </c>
      <c r="F281" s="7">
        <v>473300000</v>
      </c>
      <c r="G281" s="7">
        <v>4506529000</v>
      </c>
      <c r="H281" s="7">
        <v>403322900</v>
      </c>
      <c r="I281" s="8">
        <v>90131000</v>
      </c>
      <c r="J281" s="7">
        <v>1472956000</v>
      </c>
      <c r="K281" s="7">
        <v>490985000</v>
      </c>
      <c r="L281" s="7">
        <v>736478000</v>
      </c>
      <c r="M281" s="7">
        <v>736478000</v>
      </c>
      <c r="N281" s="7">
        <v>1227462305</v>
      </c>
      <c r="O281" s="7">
        <v>245492595</v>
      </c>
    </row>
    <row r="282" spans="2:15" s="108" customFormat="1">
      <c r="B282" s="5">
        <v>2409</v>
      </c>
      <c r="C282" s="6">
        <v>81.849999999999994</v>
      </c>
      <c r="D282" s="7">
        <v>70520000</v>
      </c>
      <c r="E282" s="7">
        <v>5772062000</v>
      </c>
      <c r="F282" s="7">
        <v>370000000</v>
      </c>
      <c r="G282" s="7">
        <v>5280965455</v>
      </c>
      <c r="H282" s="7">
        <v>491096545</v>
      </c>
      <c r="I282" s="8">
        <v>105619000</v>
      </c>
      <c r="J282" s="7">
        <v>1731619000</v>
      </c>
      <c r="K282" s="7">
        <v>577206000</v>
      </c>
      <c r="L282" s="7">
        <v>865809000</v>
      </c>
      <c r="M282" s="7">
        <v>865809000</v>
      </c>
      <c r="N282" s="7">
        <v>1443015900</v>
      </c>
      <c r="O282" s="7">
        <v>288603100</v>
      </c>
    </row>
    <row r="283" spans="2:15" s="108" customFormat="1">
      <c r="B283" s="5">
        <v>2410</v>
      </c>
      <c r="C283" s="6">
        <v>98.18</v>
      </c>
      <c r="D283" s="7">
        <v>52780000</v>
      </c>
      <c r="E283" s="7">
        <v>5181940400</v>
      </c>
      <c r="F283" s="7">
        <v>443800000</v>
      </c>
      <c r="G283" s="7">
        <v>4751200364</v>
      </c>
      <c r="H283" s="7">
        <v>430740036</v>
      </c>
      <c r="I283" s="8">
        <v>95024000</v>
      </c>
      <c r="J283" s="7">
        <v>1554582000</v>
      </c>
      <c r="K283" s="7">
        <v>518194000</v>
      </c>
      <c r="L283" s="7">
        <v>777291000</v>
      </c>
      <c r="M283" s="7">
        <v>777291000</v>
      </c>
      <c r="N283" s="7">
        <v>1295485380</v>
      </c>
      <c r="O283" s="7">
        <v>259097020</v>
      </c>
    </row>
    <row r="284" spans="2:15" s="108" customFormat="1">
      <c r="B284" s="5">
        <v>2411</v>
      </c>
      <c r="C284" s="6">
        <v>114.39</v>
      </c>
      <c r="D284" s="7">
        <v>78060000</v>
      </c>
      <c r="E284" s="7">
        <v>8929283400</v>
      </c>
      <c r="F284" s="7">
        <v>517100000</v>
      </c>
      <c r="G284" s="7">
        <v>8164539455</v>
      </c>
      <c r="H284" s="7">
        <v>764743945</v>
      </c>
      <c r="I284" s="8">
        <v>163291000</v>
      </c>
      <c r="J284" s="7">
        <v>2678785000</v>
      </c>
      <c r="K284" s="7">
        <v>892928000</v>
      </c>
      <c r="L284" s="7">
        <v>1339393000</v>
      </c>
      <c r="M284" s="7">
        <v>1339393000</v>
      </c>
      <c r="N284" s="7">
        <v>2232320230</v>
      </c>
      <c r="O284" s="7">
        <v>446464170</v>
      </c>
    </row>
    <row r="285" spans="2:15" s="108" customFormat="1">
      <c r="B285" s="5">
        <v>2412</v>
      </c>
      <c r="C285" s="6">
        <v>107.21</v>
      </c>
      <c r="D285" s="7">
        <v>73990000</v>
      </c>
      <c r="E285" s="7">
        <v>7932467900</v>
      </c>
      <c r="F285" s="7">
        <v>484600000</v>
      </c>
      <c r="G285" s="7">
        <v>7255389000</v>
      </c>
      <c r="H285" s="7">
        <v>677078900</v>
      </c>
      <c r="I285" s="8">
        <v>145108000</v>
      </c>
      <c r="J285" s="7">
        <v>2379740000</v>
      </c>
      <c r="K285" s="7">
        <v>793247000</v>
      </c>
      <c r="L285" s="7">
        <v>1189870000</v>
      </c>
      <c r="M285" s="7">
        <v>1189870000</v>
      </c>
      <c r="N285" s="7">
        <v>1983117505</v>
      </c>
      <c r="O285" s="7">
        <v>396623395</v>
      </c>
    </row>
    <row r="286" spans="2:15" s="108" customFormat="1">
      <c r="B286" s="5">
        <v>2415</v>
      </c>
      <c r="C286" s="6">
        <v>93.46</v>
      </c>
      <c r="D286" s="7">
        <v>78060000</v>
      </c>
      <c r="E286" s="7">
        <v>7295487599.999999</v>
      </c>
      <c r="F286" s="18">
        <v>422500000</v>
      </c>
      <c r="G286" s="7">
        <v>6670670545</v>
      </c>
      <c r="H286" s="7">
        <v>624817055</v>
      </c>
      <c r="I286" s="8">
        <v>133413000</v>
      </c>
      <c r="J286" s="7">
        <v>2188646000</v>
      </c>
      <c r="K286" s="7">
        <v>729549000</v>
      </c>
      <c r="L286" s="7">
        <v>1094323000</v>
      </c>
      <c r="M286" s="7">
        <v>1094323000</v>
      </c>
      <c r="N286" s="7">
        <v>1823872219.999999</v>
      </c>
      <c r="O286" s="7">
        <v>364774380</v>
      </c>
    </row>
    <row r="287" spans="2:15" s="108" customFormat="1">
      <c r="B287" s="99" t="s">
        <v>41</v>
      </c>
      <c r="C287" s="100"/>
      <c r="D287" s="101"/>
      <c r="E287" s="101">
        <v>0</v>
      </c>
      <c r="F287" s="19">
        <v>0</v>
      </c>
      <c r="G287" s="101">
        <v>0</v>
      </c>
      <c r="H287" s="101">
        <v>0</v>
      </c>
      <c r="I287" s="102">
        <v>0</v>
      </c>
      <c r="J287" s="101">
        <v>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</row>
    <row r="288" spans="2:15" s="109" customFormat="1">
      <c r="B288" s="5">
        <v>2501</v>
      </c>
      <c r="C288" s="6">
        <v>125.27</v>
      </c>
      <c r="D288" s="7">
        <v>69820000</v>
      </c>
      <c r="E288" s="7">
        <v>8746351400</v>
      </c>
      <c r="F288" s="11">
        <v>566300000</v>
      </c>
      <c r="G288" s="7">
        <v>8002710364</v>
      </c>
      <c r="H288" s="7">
        <v>743641036</v>
      </c>
      <c r="I288" s="8">
        <v>160054000</v>
      </c>
      <c r="J288" s="7">
        <v>2623905000</v>
      </c>
      <c r="K288" s="7">
        <v>874635000</v>
      </c>
      <c r="L288" s="7">
        <v>1311953000</v>
      </c>
      <c r="M288" s="7">
        <v>1311953000</v>
      </c>
      <c r="N288" s="7">
        <v>2186587830</v>
      </c>
      <c r="O288" s="7">
        <v>437317570</v>
      </c>
    </row>
    <row r="289" spans="2:15" s="108" customFormat="1">
      <c r="B289" s="5">
        <v>2502</v>
      </c>
      <c r="C289" s="6">
        <v>125.27</v>
      </c>
      <c r="D289" s="7">
        <v>69820000</v>
      </c>
      <c r="E289" s="7">
        <v>8746351400</v>
      </c>
      <c r="F289" s="7">
        <v>566300000</v>
      </c>
      <c r="G289" s="7">
        <v>8002710364</v>
      </c>
      <c r="H289" s="7">
        <v>743641036</v>
      </c>
      <c r="I289" s="8">
        <v>160054000</v>
      </c>
      <c r="J289" s="7">
        <v>2623905000</v>
      </c>
      <c r="K289" s="7">
        <v>874635000</v>
      </c>
      <c r="L289" s="7">
        <v>1311953000</v>
      </c>
      <c r="M289" s="7">
        <v>1311953000</v>
      </c>
      <c r="N289" s="7">
        <v>2186587830</v>
      </c>
      <c r="O289" s="7">
        <v>437317570</v>
      </c>
    </row>
    <row r="290" spans="2:15" s="108" customFormat="1">
      <c r="B290" s="5">
        <v>2503</v>
      </c>
      <c r="C290" s="6">
        <v>124.87</v>
      </c>
      <c r="D290" s="7">
        <v>66760000</v>
      </c>
      <c r="E290" s="7">
        <v>8336321200</v>
      </c>
      <c r="F290" s="7">
        <v>564500000</v>
      </c>
      <c r="G290" s="7">
        <v>7629792000</v>
      </c>
      <c r="H290" s="7">
        <v>706529200</v>
      </c>
      <c r="I290" s="8">
        <v>152596000</v>
      </c>
      <c r="J290" s="7">
        <v>2500896000</v>
      </c>
      <c r="K290" s="7">
        <v>833632000</v>
      </c>
      <c r="L290" s="7">
        <v>1250448000</v>
      </c>
      <c r="M290" s="7">
        <v>1250448000</v>
      </c>
      <c r="N290" s="7">
        <v>2084081140</v>
      </c>
      <c r="O290" s="7">
        <v>416816060</v>
      </c>
    </row>
    <row r="291" spans="2:15" s="108" customFormat="1">
      <c r="B291" s="5">
        <v>2504</v>
      </c>
      <c r="C291" s="6">
        <v>125.19</v>
      </c>
      <c r="D291" s="7">
        <v>55970000</v>
      </c>
      <c r="E291" s="7">
        <v>7006884300</v>
      </c>
      <c r="F291" s="7">
        <v>565900000</v>
      </c>
      <c r="G291" s="7">
        <v>6421340273</v>
      </c>
      <c r="H291" s="7">
        <v>585544027</v>
      </c>
      <c r="I291" s="8">
        <v>128427000</v>
      </c>
      <c r="J291" s="7">
        <v>2102065000</v>
      </c>
      <c r="K291" s="7">
        <v>700688000</v>
      </c>
      <c r="L291" s="7">
        <v>1051033000</v>
      </c>
      <c r="M291" s="7">
        <v>1051033000</v>
      </c>
      <c r="N291" s="7">
        <v>1751721085</v>
      </c>
      <c r="O291" s="7">
        <v>350344215</v>
      </c>
    </row>
    <row r="292" spans="2:15" s="108" customFormat="1">
      <c r="B292" s="5">
        <v>2505</v>
      </c>
      <c r="C292" s="6">
        <v>113.56</v>
      </c>
      <c r="D292" s="7">
        <v>66760000</v>
      </c>
      <c r="E292" s="7">
        <v>7581265600</v>
      </c>
      <c r="F292" s="7">
        <v>513300000</v>
      </c>
      <c r="G292" s="7">
        <v>6938723273</v>
      </c>
      <c r="H292" s="7">
        <v>642542327</v>
      </c>
      <c r="I292" s="8">
        <v>138774000</v>
      </c>
      <c r="J292" s="7">
        <v>2274380000</v>
      </c>
      <c r="K292" s="7">
        <v>758127000</v>
      </c>
      <c r="L292" s="7">
        <v>1137190000</v>
      </c>
      <c r="M292" s="7">
        <v>1137190000</v>
      </c>
      <c r="N292" s="7">
        <v>1895315320</v>
      </c>
      <c r="O292" s="7">
        <v>379063280</v>
      </c>
    </row>
    <row r="293" spans="2:15" s="108" customFormat="1">
      <c r="B293" s="5">
        <v>2506</v>
      </c>
      <c r="C293" s="6">
        <v>113.21</v>
      </c>
      <c r="D293" s="7">
        <v>55970000</v>
      </c>
      <c r="E293" s="7">
        <v>6336363700</v>
      </c>
      <c r="F293" s="7">
        <v>511800000</v>
      </c>
      <c r="G293" s="7">
        <v>5806857909</v>
      </c>
      <c r="H293" s="7">
        <v>529505791</v>
      </c>
      <c r="I293" s="8">
        <v>116137000</v>
      </c>
      <c r="J293" s="7">
        <v>1900909000</v>
      </c>
      <c r="K293" s="7">
        <v>633636000</v>
      </c>
      <c r="L293" s="7">
        <v>950455000</v>
      </c>
      <c r="M293" s="7">
        <v>950455000</v>
      </c>
      <c r="N293" s="7">
        <v>1584090515</v>
      </c>
      <c r="O293" s="7">
        <v>316818185</v>
      </c>
    </row>
    <row r="294" spans="2:15" s="108" customFormat="1">
      <c r="B294" s="5">
        <v>2507</v>
      </c>
      <c r="C294" s="6">
        <v>96.02</v>
      </c>
      <c r="D294" s="7">
        <v>66760000</v>
      </c>
      <c r="E294" s="7">
        <v>6410295200</v>
      </c>
      <c r="F294" s="7">
        <v>434100000</v>
      </c>
      <c r="G294" s="7">
        <v>5867004727</v>
      </c>
      <c r="H294" s="7">
        <v>543290473</v>
      </c>
      <c r="I294" s="8">
        <v>117340000</v>
      </c>
      <c r="J294" s="7">
        <v>1923089000</v>
      </c>
      <c r="K294" s="7">
        <v>641030000</v>
      </c>
      <c r="L294" s="7">
        <v>961544000</v>
      </c>
      <c r="M294" s="7">
        <v>961544000</v>
      </c>
      <c r="N294" s="7">
        <v>1602573440</v>
      </c>
      <c r="O294" s="7">
        <v>320514760</v>
      </c>
    </row>
    <row r="295" spans="2:15" s="108" customFormat="1">
      <c r="B295" s="5">
        <v>2508</v>
      </c>
      <c r="C295" s="6">
        <v>104.71</v>
      </c>
      <c r="D295" s="7">
        <v>47170000</v>
      </c>
      <c r="E295" s="7">
        <v>4939170700</v>
      </c>
      <c r="F295" s="7">
        <v>473300000</v>
      </c>
      <c r="G295" s="7">
        <v>4533182455</v>
      </c>
      <c r="H295" s="7">
        <v>405988245</v>
      </c>
      <c r="I295" s="8">
        <v>90664000</v>
      </c>
      <c r="J295" s="7">
        <v>1481751000</v>
      </c>
      <c r="K295" s="7">
        <v>493917000</v>
      </c>
      <c r="L295" s="7">
        <v>740876000</v>
      </c>
      <c r="M295" s="7">
        <v>740876000</v>
      </c>
      <c r="N295" s="7">
        <v>1234792165</v>
      </c>
      <c r="O295" s="7">
        <v>246958535</v>
      </c>
    </row>
    <row r="296" spans="2:15" s="108" customFormat="1">
      <c r="B296" s="5">
        <v>2509</v>
      </c>
      <c r="C296" s="6">
        <v>81.849999999999994</v>
      </c>
      <c r="D296" s="7">
        <v>71070000</v>
      </c>
      <c r="E296" s="7">
        <v>5817079500</v>
      </c>
      <c r="F296" s="7">
        <v>370000000</v>
      </c>
      <c r="G296" s="7">
        <v>5321890455</v>
      </c>
      <c r="H296" s="7">
        <v>495189045</v>
      </c>
      <c r="I296" s="8">
        <v>106438000</v>
      </c>
      <c r="J296" s="7">
        <v>1745124000</v>
      </c>
      <c r="K296" s="7">
        <v>581708000</v>
      </c>
      <c r="L296" s="7">
        <v>872562000</v>
      </c>
      <c r="M296" s="7">
        <v>872562000</v>
      </c>
      <c r="N296" s="7">
        <v>1454269525</v>
      </c>
      <c r="O296" s="7">
        <v>290853975</v>
      </c>
    </row>
    <row r="297" spans="2:15" s="108" customFormat="1">
      <c r="B297" s="5">
        <v>2510</v>
      </c>
      <c r="C297" s="6">
        <v>98.18</v>
      </c>
      <c r="D297" s="7">
        <v>53080000</v>
      </c>
      <c r="E297" s="7">
        <v>5211394400</v>
      </c>
      <c r="F297" s="7">
        <v>443800000</v>
      </c>
      <c r="G297" s="7">
        <v>4777976727</v>
      </c>
      <c r="H297" s="7">
        <v>433417673</v>
      </c>
      <c r="I297" s="8">
        <v>95560000</v>
      </c>
      <c r="J297" s="7">
        <v>1563418000</v>
      </c>
      <c r="K297" s="7">
        <v>521139000</v>
      </c>
      <c r="L297" s="7">
        <v>781709000</v>
      </c>
      <c r="M297" s="7">
        <v>781709000</v>
      </c>
      <c r="N297" s="7">
        <v>1302849680</v>
      </c>
      <c r="O297" s="7">
        <v>260569720</v>
      </c>
    </row>
    <row r="298" spans="2:15" s="108" customFormat="1">
      <c r="B298" s="5">
        <v>2511</v>
      </c>
      <c r="C298" s="6">
        <v>114.39</v>
      </c>
      <c r="D298" s="7">
        <v>78620000</v>
      </c>
      <c r="E298" s="7">
        <v>8993341800</v>
      </c>
      <c r="F298" s="7">
        <v>517100000</v>
      </c>
      <c r="G298" s="7">
        <v>8222774364</v>
      </c>
      <c r="H298" s="7">
        <v>770567436</v>
      </c>
      <c r="I298" s="8">
        <v>164455000</v>
      </c>
      <c r="J298" s="7">
        <v>2698003000</v>
      </c>
      <c r="K298" s="7">
        <v>899334000</v>
      </c>
      <c r="L298" s="7">
        <v>1349001000</v>
      </c>
      <c r="M298" s="7">
        <v>1349001000</v>
      </c>
      <c r="N298" s="7">
        <v>2248335710</v>
      </c>
      <c r="O298" s="7">
        <v>449667090</v>
      </c>
    </row>
    <row r="299" spans="2:15" s="108" customFormat="1">
      <c r="B299" s="5">
        <v>2512</v>
      </c>
      <c r="C299" s="6">
        <v>107.21</v>
      </c>
      <c r="D299" s="7">
        <v>74620000</v>
      </c>
      <c r="E299" s="7">
        <v>8000010200</v>
      </c>
      <c r="F299" s="7">
        <v>484600000</v>
      </c>
      <c r="G299" s="7">
        <v>7316791091</v>
      </c>
      <c r="H299" s="7">
        <v>683219109</v>
      </c>
      <c r="I299" s="8">
        <v>146336000</v>
      </c>
      <c r="J299" s="7">
        <v>2400003000</v>
      </c>
      <c r="K299" s="7">
        <v>800001000</v>
      </c>
      <c r="L299" s="7">
        <v>1200002000</v>
      </c>
      <c r="M299" s="7">
        <v>1200002000</v>
      </c>
      <c r="N299" s="7">
        <v>2000001690</v>
      </c>
      <c r="O299" s="7">
        <v>400000510</v>
      </c>
    </row>
    <row r="300" spans="2:15" s="108" customFormat="1">
      <c r="B300" s="5">
        <v>2515</v>
      </c>
      <c r="C300" s="6">
        <v>93.46</v>
      </c>
      <c r="D300" s="7">
        <v>78620000</v>
      </c>
      <c r="E300" s="7">
        <v>7347825199.999999</v>
      </c>
      <c r="F300" s="18">
        <v>422500000</v>
      </c>
      <c r="G300" s="7">
        <v>6718250182</v>
      </c>
      <c r="H300" s="7">
        <v>629575018</v>
      </c>
      <c r="I300" s="8">
        <v>134365000</v>
      </c>
      <c r="J300" s="7">
        <v>2204348000</v>
      </c>
      <c r="K300" s="7">
        <v>734783000</v>
      </c>
      <c r="L300" s="7">
        <v>1102174000</v>
      </c>
      <c r="M300" s="7">
        <v>1102174000</v>
      </c>
      <c r="N300" s="7">
        <v>1836954939.999999</v>
      </c>
      <c r="O300" s="7">
        <v>367391260</v>
      </c>
    </row>
    <row r="301" spans="2:15" s="108" customFormat="1">
      <c r="B301" s="99" t="s">
        <v>42</v>
      </c>
      <c r="C301" s="100"/>
      <c r="D301" s="101"/>
      <c r="E301" s="101">
        <v>0</v>
      </c>
      <c r="F301" s="19">
        <v>0</v>
      </c>
      <c r="G301" s="101">
        <v>0</v>
      </c>
      <c r="H301" s="101">
        <v>0</v>
      </c>
      <c r="I301" s="102">
        <v>0</v>
      </c>
      <c r="J301" s="101">
        <v>0</v>
      </c>
      <c r="K301" s="101">
        <v>0</v>
      </c>
      <c r="L301" s="101">
        <v>0</v>
      </c>
      <c r="M301" s="101">
        <v>0</v>
      </c>
      <c r="N301" s="101">
        <v>0</v>
      </c>
      <c r="O301" s="101">
        <v>0</v>
      </c>
    </row>
    <row r="302" spans="2:15" s="109" customFormat="1">
      <c r="B302" s="5">
        <v>2601</v>
      </c>
      <c r="C302" s="6">
        <v>125.27</v>
      </c>
      <c r="D302" s="7">
        <v>70100000</v>
      </c>
      <c r="E302" s="7">
        <v>8781427000</v>
      </c>
      <c r="F302" s="11">
        <v>566300000</v>
      </c>
      <c r="G302" s="7">
        <v>8034597273</v>
      </c>
      <c r="H302" s="7">
        <v>746829727</v>
      </c>
      <c r="I302" s="8">
        <v>160692000</v>
      </c>
      <c r="J302" s="7">
        <v>2634428000</v>
      </c>
      <c r="K302" s="7">
        <v>878143000</v>
      </c>
      <c r="L302" s="7">
        <v>1317214000</v>
      </c>
      <c r="M302" s="7">
        <v>1317214000</v>
      </c>
      <c r="N302" s="7">
        <v>2195356650</v>
      </c>
      <c r="O302" s="7">
        <v>439071350</v>
      </c>
    </row>
    <row r="303" spans="2:15" s="108" customFormat="1">
      <c r="B303" s="5">
        <v>2602</v>
      </c>
      <c r="C303" s="6">
        <v>125.27</v>
      </c>
      <c r="D303" s="7">
        <v>70100000</v>
      </c>
      <c r="E303" s="7">
        <v>8781427000</v>
      </c>
      <c r="F303" s="7">
        <v>566300000</v>
      </c>
      <c r="G303" s="7">
        <v>8034597273</v>
      </c>
      <c r="H303" s="7">
        <v>746829727</v>
      </c>
      <c r="I303" s="8">
        <v>160692000</v>
      </c>
      <c r="J303" s="7">
        <v>2634428000</v>
      </c>
      <c r="K303" s="7">
        <v>878143000</v>
      </c>
      <c r="L303" s="7">
        <v>1317214000</v>
      </c>
      <c r="M303" s="7">
        <v>1317214000</v>
      </c>
      <c r="N303" s="7">
        <v>2195356650</v>
      </c>
      <c r="O303" s="7">
        <v>439071350</v>
      </c>
    </row>
    <row r="304" spans="2:15" s="108" customFormat="1">
      <c r="B304" s="5">
        <v>2603</v>
      </c>
      <c r="C304" s="6">
        <v>124.87</v>
      </c>
      <c r="D304" s="7">
        <v>67320000</v>
      </c>
      <c r="E304" s="7">
        <v>8406248400</v>
      </c>
      <c r="F304" s="7">
        <v>564500000</v>
      </c>
      <c r="G304" s="7">
        <v>7693362182</v>
      </c>
      <c r="H304" s="7">
        <v>712886218</v>
      </c>
      <c r="I304" s="8">
        <v>153867000</v>
      </c>
      <c r="J304" s="7">
        <v>2521875000</v>
      </c>
      <c r="K304" s="7">
        <v>840625000</v>
      </c>
      <c r="L304" s="7">
        <v>1260937000</v>
      </c>
      <c r="M304" s="7">
        <v>1260937000</v>
      </c>
      <c r="N304" s="7">
        <v>2101561980</v>
      </c>
      <c r="O304" s="7">
        <v>420312420</v>
      </c>
    </row>
    <row r="305" spans="2:15" s="108" customFormat="1">
      <c r="B305" s="5">
        <v>2604</v>
      </c>
      <c r="C305" s="6">
        <v>125.19</v>
      </c>
      <c r="D305" s="7">
        <v>56530000</v>
      </c>
      <c r="E305" s="7">
        <v>7076990700</v>
      </c>
      <c r="F305" s="7">
        <v>565900000</v>
      </c>
      <c r="G305" s="7">
        <v>6485073364</v>
      </c>
      <c r="H305" s="7">
        <v>591917336</v>
      </c>
      <c r="I305" s="8">
        <v>129701000</v>
      </c>
      <c r="J305" s="7">
        <v>2123097000</v>
      </c>
      <c r="K305" s="7">
        <v>707699000</v>
      </c>
      <c r="L305" s="7">
        <v>1061549000</v>
      </c>
      <c r="M305" s="7">
        <v>1061549000</v>
      </c>
      <c r="N305" s="7">
        <v>1769247165</v>
      </c>
      <c r="O305" s="7">
        <v>353849535</v>
      </c>
    </row>
    <row r="306" spans="2:15" s="108" customFormat="1">
      <c r="B306" s="5">
        <v>2605</v>
      </c>
      <c r="C306" s="6">
        <v>113.56</v>
      </c>
      <c r="D306" s="7">
        <v>67320000</v>
      </c>
      <c r="E306" s="7">
        <v>7644859200</v>
      </c>
      <c r="F306" s="7">
        <v>513300000</v>
      </c>
      <c r="G306" s="7">
        <v>6996535636</v>
      </c>
      <c r="H306" s="7">
        <v>648323564</v>
      </c>
      <c r="I306" s="8">
        <v>139931000</v>
      </c>
      <c r="J306" s="7">
        <v>2293458000</v>
      </c>
      <c r="K306" s="7">
        <v>764486000</v>
      </c>
      <c r="L306" s="7">
        <v>1146729000</v>
      </c>
      <c r="M306" s="7">
        <v>1146729000</v>
      </c>
      <c r="N306" s="7">
        <v>1911214240</v>
      </c>
      <c r="O306" s="7">
        <v>382242960</v>
      </c>
    </row>
    <row r="307" spans="2:15" s="108" customFormat="1">
      <c r="B307" s="5">
        <v>2606</v>
      </c>
      <c r="C307" s="6">
        <v>113.21</v>
      </c>
      <c r="D307" s="7">
        <v>56530000</v>
      </c>
      <c r="E307" s="7">
        <v>6399761300</v>
      </c>
      <c r="F307" s="7">
        <v>511800000</v>
      </c>
      <c r="G307" s="7">
        <v>5864492091</v>
      </c>
      <c r="H307" s="7">
        <v>535269209</v>
      </c>
      <c r="I307" s="8">
        <v>117290000</v>
      </c>
      <c r="J307" s="7">
        <v>1919928000</v>
      </c>
      <c r="K307" s="7">
        <v>639976000</v>
      </c>
      <c r="L307" s="7">
        <v>959964000</v>
      </c>
      <c r="M307" s="7">
        <v>959964000</v>
      </c>
      <c r="N307" s="7">
        <v>1599941235</v>
      </c>
      <c r="O307" s="7">
        <v>319988065</v>
      </c>
    </row>
    <row r="308" spans="2:15" s="108" customFormat="1">
      <c r="B308" s="5">
        <v>2607</v>
      </c>
      <c r="C308" s="6">
        <v>96.02</v>
      </c>
      <c r="D308" s="7">
        <v>67320000</v>
      </c>
      <c r="E308" s="7">
        <v>6464066400</v>
      </c>
      <c r="F308" s="7">
        <v>434100000</v>
      </c>
      <c r="G308" s="7">
        <v>5915887636</v>
      </c>
      <c r="H308" s="7">
        <v>548178764</v>
      </c>
      <c r="I308" s="8">
        <v>118318000</v>
      </c>
      <c r="J308" s="7">
        <v>1939220000</v>
      </c>
      <c r="K308" s="7">
        <v>646407000</v>
      </c>
      <c r="L308" s="7">
        <v>969610000</v>
      </c>
      <c r="M308" s="7">
        <v>969610000</v>
      </c>
      <c r="N308" s="7">
        <v>1616016080</v>
      </c>
      <c r="O308" s="7">
        <v>323203320</v>
      </c>
    </row>
    <row r="309" spans="2:15" s="108" customFormat="1">
      <c r="B309" s="5">
        <v>2608</v>
      </c>
      <c r="C309" s="6">
        <v>104.71</v>
      </c>
      <c r="D309" s="7">
        <v>47450000</v>
      </c>
      <c r="E309" s="7">
        <v>4968489500</v>
      </c>
      <c r="F309" s="7">
        <v>473300000</v>
      </c>
      <c r="G309" s="7">
        <v>4559835909</v>
      </c>
      <c r="H309" s="7">
        <v>408653591</v>
      </c>
      <c r="I309" s="8">
        <v>91197000</v>
      </c>
      <c r="J309" s="7">
        <v>1490547000</v>
      </c>
      <c r="K309" s="7">
        <v>496849000</v>
      </c>
      <c r="L309" s="7">
        <v>745273000</v>
      </c>
      <c r="M309" s="7">
        <v>745273000</v>
      </c>
      <c r="N309" s="7">
        <v>1242123025</v>
      </c>
      <c r="O309" s="7">
        <v>248424475</v>
      </c>
    </row>
    <row r="310" spans="2:15" s="108" customFormat="1">
      <c r="B310" s="5">
        <v>2609</v>
      </c>
      <c r="C310" s="6">
        <v>81.849999999999994</v>
      </c>
      <c r="D310" s="7">
        <v>71630000</v>
      </c>
      <c r="E310" s="7">
        <v>5862915500</v>
      </c>
      <c r="F310" s="7">
        <v>370000000</v>
      </c>
      <c r="G310" s="7">
        <v>5363559545</v>
      </c>
      <c r="H310" s="7">
        <v>499355955</v>
      </c>
      <c r="I310" s="8">
        <v>107271000</v>
      </c>
      <c r="J310" s="7">
        <v>1758875000</v>
      </c>
      <c r="K310" s="7">
        <v>586292000</v>
      </c>
      <c r="L310" s="7">
        <v>879437000</v>
      </c>
      <c r="M310" s="7">
        <v>879437000</v>
      </c>
      <c r="N310" s="7">
        <v>1465728725</v>
      </c>
      <c r="O310" s="7">
        <v>293145775</v>
      </c>
    </row>
    <row r="311" spans="2:15" s="108" customFormat="1">
      <c r="B311" s="5">
        <v>2610</v>
      </c>
      <c r="C311" s="6">
        <v>98.18</v>
      </c>
      <c r="D311" s="7">
        <v>53370000</v>
      </c>
      <c r="E311" s="7">
        <v>5239866600</v>
      </c>
      <c r="F311" s="7">
        <v>443800000</v>
      </c>
      <c r="G311" s="7">
        <v>4803860545</v>
      </c>
      <c r="H311" s="7">
        <v>436006055</v>
      </c>
      <c r="I311" s="8">
        <v>96077000</v>
      </c>
      <c r="J311" s="7">
        <v>1571960000</v>
      </c>
      <c r="K311" s="7">
        <v>523987000</v>
      </c>
      <c r="L311" s="7">
        <v>785980000</v>
      </c>
      <c r="M311" s="7">
        <v>785980000</v>
      </c>
      <c r="N311" s="7">
        <v>1309966270</v>
      </c>
      <c r="O311" s="7">
        <v>261993330</v>
      </c>
    </row>
    <row r="312" spans="2:15" s="108" customFormat="1">
      <c r="B312" s="5">
        <v>2611</v>
      </c>
      <c r="C312" s="6">
        <v>114.39</v>
      </c>
      <c r="D312" s="7">
        <v>79180000</v>
      </c>
      <c r="E312" s="7">
        <v>9057400200</v>
      </c>
      <c r="F312" s="7">
        <v>517100000</v>
      </c>
      <c r="G312" s="7">
        <v>8281009273</v>
      </c>
      <c r="H312" s="7">
        <v>776390927</v>
      </c>
      <c r="I312" s="8">
        <v>165620000</v>
      </c>
      <c r="J312" s="7">
        <v>2717220000</v>
      </c>
      <c r="K312" s="7">
        <v>905740000</v>
      </c>
      <c r="L312" s="7">
        <v>1358610000</v>
      </c>
      <c r="M312" s="7">
        <v>1358610000</v>
      </c>
      <c r="N312" s="7">
        <v>2264350190</v>
      </c>
      <c r="O312" s="7">
        <v>452870010</v>
      </c>
    </row>
    <row r="313" spans="2:15" s="108" customFormat="1">
      <c r="B313" s="5">
        <v>2612</v>
      </c>
      <c r="C313" s="6">
        <v>107.21</v>
      </c>
      <c r="D313" s="7">
        <v>75250000</v>
      </c>
      <c r="E313" s="7">
        <v>8067552500</v>
      </c>
      <c r="F313" s="7">
        <v>484600000</v>
      </c>
      <c r="G313" s="7">
        <v>7378193182</v>
      </c>
      <c r="H313" s="7">
        <v>689359318</v>
      </c>
      <c r="I313" s="8">
        <v>147564000</v>
      </c>
      <c r="J313" s="7">
        <v>2420266000</v>
      </c>
      <c r="K313" s="7">
        <v>806755000</v>
      </c>
      <c r="L313" s="7">
        <v>1210133000</v>
      </c>
      <c r="M313" s="7">
        <v>1210133000</v>
      </c>
      <c r="N313" s="7">
        <v>2016887875</v>
      </c>
      <c r="O313" s="7">
        <v>403377625</v>
      </c>
    </row>
    <row r="314" spans="2:15" s="108" customFormat="1">
      <c r="B314" s="5">
        <v>2615</v>
      </c>
      <c r="C314" s="6">
        <v>93.46</v>
      </c>
      <c r="D314" s="7">
        <v>79180000</v>
      </c>
      <c r="E314" s="7">
        <v>7400162799.999999</v>
      </c>
      <c r="F314" s="18">
        <v>422500000</v>
      </c>
      <c r="G314" s="7">
        <v>6765829818</v>
      </c>
      <c r="H314" s="7">
        <v>634332982</v>
      </c>
      <c r="I314" s="8">
        <v>135317000</v>
      </c>
      <c r="J314" s="7">
        <v>2220049000</v>
      </c>
      <c r="K314" s="7">
        <v>740016000</v>
      </c>
      <c r="L314" s="7">
        <v>1110024000</v>
      </c>
      <c r="M314" s="7">
        <v>1110024000</v>
      </c>
      <c r="N314" s="7">
        <v>1850041659.999999</v>
      </c>
      <c r="O314" s="7">
        <v>370008140</v>
      </c>
    </row>
    <row r="315" spans="2:15" s="108" customFormat="1">
      <c r="B315" s="99" t="s">
        <v>43</v>
      </c>
      <c r="C315" s="100"/>
      <c r="D315" s="101"/>
      <c r="E315" s="101">
        <v>0</v>
      </c>
      <c r="F315" s="19">
        <v>0</v>
      </c>
      <c r="G315" s="101">
        <v>0</v>
      </c>
      <c r="H315" s="101">
        <v>0</v>
      </c>
      <c r="I315" s="102">
        <v>0</v>
      </c>
      <c r="J315" s="101">
        <v>0</v>
      </c>
      <c r="K315" s="101">
        <v>0</v>
      </c>
      <c r="L315" s="101">
        <v>0</v>
      </c>
      <c r="M315" s="101">
        <v>0</v>
      </c>
      <c r="N315" s="101">
        <v>0</v>
      </c>
      <c r="O315" s="101">
        <v>0</v>
      </c>
    </row>
    <row r="316" spans="2:15" s="109" customFormat="1">
      <c r="B316" s="5">
        <v>2701</v>
      </c>
      <c r="C316" s="6">
        <v>125.27</v>
      </c>
      <c r="D316" s="7">
        <v>70380000</v>
      </c>
      <c r="E316" s="7">
        <v>8816502600</v>
      </c>
      <c r="F316" s="11">
        <v>566300000</v>
      </c>
      <c r="G316" s="7">
        <v>8066484182</v>
      </c>
      <c r="H316" s="7">
        <v>750018418</v>
      </c>
      <c r="I316" s="8">
        <v>161330000</v>
      </c>
      <c r="J316" s="7">
        <v>2644951000</v>
      </c>
      <c r="K316" s="7">
        <v>881650000</v>
      </c>
      <c r="L316" s="7">
        <v>1322475000</v>
      </c>
      <c r="M316" s="7">
        <v>1322475000</v>
      </c>
      <c r="N316" s="7">
        <v>2204126470</v>
      </c>
      <c r="O316" s="7">
        <v>440825130</v>
      </c>
    </row>
    <row r="317" spans="2:15" s="108" customFormat="1">
      <c r="B317" s="5">
        <v>2702</v>
      </c>
      <c r="C317" s="6">
        <v>125.27</v>
      </c>
      <c r="D317" s="7">
        <v>70380000</v>
      </c>
      <c r="E317" s="7">
        <v>8816502600</v>
      </c>
      <c r="F317" s="7">
        <v>566300000</v>
      </c>
      <c r="G317" s="7">
        <v>8066484182</v>
      </c>
      <c r="H317" s="7">
        <v>750018418</v>
      </c>
      <c r="I317" s="8">
        <v>161330000</v>
      </c>
      <c r="J317" s="7">
        <v>2644951000</v>
      </c>
      <c r="K317" s="7">
        <v>881650000</v>
      </c>
      <c r="L317" s="7">
        <v>1322475000</v>
      </c>
      <c r="M317" s="7">
        <v>1322475000</v>
      </c>
      <c r="N317" s="7">
        <v>2204126470</v>
      </c>
      <c r="O317" s="7">
        <v>440825130</v>
      </c>
    </row>
    <row r="318" spans="2:15" s="108" customFormat="1">
      <c r="B318" s="5">
        <v>2703</v>
      </c>
      <c r="C318" s="6">
        <v>124.87</v>
      </c>
      <c r="D318" s="7">
        <v>67870000</v>
      </c>
      <c r="E318" s="7">
        <v>8474926900</v>
      </c>
      <c r="F318" s="7">
        <v>564500000</v>
      </c>
      <c r="G318" s="7">
        <v>7755797182</v>
      </c>
      <c r="H318" s="7">
        <v>719129718</v>
      </c>
      <c r="I318" s="8">
        <v>155116000</v>
      </c>
      <c r="J318" s="7">
        <v>2542478000</v>
      </c>
      <c r="K318" s="7">
        <v>847493000</v>
      </c>
      <c r="L318" s="7">
        <v>1271239000</v>
      </c>
      <c r="M318" s="7">
        <v>1271239000</v>
      </c>
      <c r="N318" s="7">
        <v>2118731555</v>
      </c>
      <c r="O318" s="7">
        <v>423746345</v>
      </c>
    </row>
    <row r="319" spans="2:15" s="108" customFormat="1">
      <c r="B319" s="5">
        <v>2704</v>
      </c>
      <c r="C319" s="6">
        <v>125.19</v>
      </c>
      <c r="D319" s="7">
        <v>57090000</v>
      </c>
      <c r="E319" s="7">
        <v>7147097100</v>
      </c>
      <c r="F319" s="7">
        <v>565900000</v>
      </c>
      <c r="G319" s="7">
        <v>6548806455</v>
      </c>
      <c r="H319" s="7">
        <v>598290645</v>
      </c>
      <c r="I319" s="8">
        <v>130976000</v>
      </c>
      <c r="J319" s="7">
        <v>2144129000</v>
      </c>
      <c r="K319" s="7">
        <v>714710000</v>
      </c>
      <c r="L319" s="7">
        <v>1072065000</v>
      </c>
      <c r="M319" s="7">
        <v>1072065000</v>
      </c>
      <c r="N319" s="7">
        <v>1786773245</v>
      </c>
      <c r="O319" s="7">
        <v>357354855</v>
      </c>
    </row>
    <row r="320" spans="2:15" s="108" customFormat="1">
      <c r="B320" s="5">
        <v>2705</v>
      </c>
      <c r="C320" s="6">
        <v>113.56</v>
      </c>
      <c r="D320" s="7">
        <v>67870000</v>
      </c>
      <c r="E320" s="7">
        <v>7707317200</v>
      </c>
      <c r="F320" s="7">
        <v>513300000</v>
      </c>
      <c r="G320" s="7">
        <v>7053315636</v>
      </c>
      <c r="H320" s="7">
        <v>654001564</v>
      </c>
      <c r="I320" s="8">
        <v>141066000</v>
      </c>
      <c r="J320" s="7">
        <v>2312195000</v>
      </c>
      <c r="K320" s="7">
        <v>770732000</v>
      </c>
      <c r="L320" s="7">
        <v>1156098000</v>
      </c>
      <c r="M320" s="7">
        <v>1156098000</v>
      </c>
      <c r="N320" s="7">
        <v>1926828340</v>
      </c>
      <c r="O320" s="7">
        <v>385365860</v>
      </c>
    </row>
    <row r="321" spans="2:15" s="108" customFormat="1">
      <c r="B321" s="5">
        <v>2706</v>
      </c>
      <c r="C321" s="6">
        <v>113.21</v>
      </c>
      <c r="D321" s="7">
        <v>57090000</v>
      </c>
      <c r="E321" s="7">
        <v>6463158900</v>
      </c>
      <c r="F321" s="7">
        <v>511800000</v>
      </c>
      <c r="G321" s="7">
        <v>5922126273</v>
      </c>
      <c r="H321" s="7">
        <v>541032627</v>
      </c>
      <c r="I321" s="8">
        <v>118443000</v>
      </c>
      <c r="J321" s="7">
        <v>1938948000</v>
      </c>
      <c r="K321" s="7">
        <v>646316000</v>
      </c>
      <c r="L321" s="7">
        <v>969474000</v>
      </c>
      <c r="M321" s="7">
        <v>969474000</v>
      </c>
      <c r="N321" s="7">
        <v>1615788955</v>
      </c>
      <c r="O321" s="7">
        <v>323157945</v>
      </c>
    </row>
    <row r="322" spans="2:15" s="108" customFormat="1">
      <c r="B322" s="5">
        <v>2707</v>
      </c>
      <c r="C322" s="6">
        <v>96.02</v>
      </c>
      <c r="D322" s="7">
        <v>67870000</v>
      </c>
      <c r="E322" s="7">
        <v>6516877400</v>
      </c>
      <c r="F322" s="7">
        <v>434100000</v>
      </c>
      <c r="G322" s="7">
        <v>5963897636</v>
      </c>
      <c r="H322" s="7">
        <v>552979764</v>
      </c>
      <c r="I322" s="8">
        <v>119278000</v>
      </c>
      <c r="J322" s="7">
        <v>1955063000</v>
      </c>
      <c r="K322" s="7">
        <v>651688000</v>
      </c>
      <c r="L322" s="7">
        <v>977532000</v>
      </c>
      <c r="M322" s="7">
        <v>977532000</v>
      </c>
      <c r="N322" s="7">
        <v>1629218530</v>
      </c>
      <c r="O322" s="7">
        <v>325843870</v>
      </c>
    </row>
    <row r="323" spans="2:15" s="108" customFormat="1">
      <c r="B323" s="5">
        <v>2708</v>
      </c>
      <c r="C323" s="6">
        <v>104.71</v>
      </c>
      <c r="D323" s="7">
        <v>47730000</v>
      </c>
      <c r="E323" s="7">
        <v>4997808300</v>
      </c>
      <c r="F323" s="7">
        <v>473300000</v>
      </c>
      <c r="G323" s="7">
        <v>4586489364</v>
      </c>
      <c r="H323" s="7">
        <v>411318936</v>
      </c>
      <c r="I323" s="8">
        <v>91730000</v>
      </c>
      <c r="J323" s="7">
        <v>1499342000</v>
      </c>
      <c r="K323" s="7">
        <v>499781000</v>
      </c>
      <c r="L323" s="7">
        <v>749671000</v>
      </c>
      <c r="M323" s="7">
        <v>749671000</v>
      </c>
      <c r="N323" s="7">
        <v>1249452885</v>
      </c>
      <c r="O323" s="7">
        <v>249890415</v>
      </c>
    </row>
    <row r="324" spans="2:15" s="108" customFormat="1">
      <c r="B324" s="5">
        <v>2709</v>
      </c>
      <c r="C324" s="6">
        <v>81.849999999999994</v>
      </c>
      <c r="D324" s="7">
        <v>72190000</v>
      </c>
      <c r="E324" s="7">
        <v>5908751500</v>
      </c>
      <c r="F324" s="7">
        <v>370000000</v>
      </c>
      <c r="G324" s="7">
        <v>5405228636</v>
      </c>
      <c r="H324" s="7">
        <v>503522864</v>
      </c>
      <c r="I324" s="8">
        <v>108105000</v>
      </c>
      <c r="J324" s="7">
        <v>1772625000</v>
      </c>
      <c r="K324" s="7">
        <v>590875000</v>
      </c>
      <c r="L324" s="7">
        <v>886313000</v>
      </c>
      <c r="M324" s="7">
        <v>886313000</v>
      </c>
      <c r="N324" s="7">
        <v>1477187925</v>
      </c>
      <c r="O324" s="7">
        <v>295437575</v>
      </c>
    </row>
    <row r="325" spans="2:15" s="108" customFormat="1">
      <c r="B325" s="5">
        <v>2710</v>
      </c>
      <c r="C325" s="6">
        <v>98.18</v>
      </c>
      <c r="D325" s="7">
        <v>53660000</v>
      </c>
      <c r="E325" s="7">
        <v>5268338800</v>
      </c>
      <c r="F325" s="7">
        <v>443800000</v>
      </c>
      <c r="G325" s="7">
        <v>4829744364</v>
      </c>
      <c r="H325" s="7">
        <v>438594436</v>
      </c>
      <c r="I325" s="8">
        <v>96595000</v>
      </c>
      <c r="J325" s="7">
        <v>1580502000</v>
      </c>
      <c r="K325" s="7">
        <v>526834000</v>
      </c>
      <c r="L325" s="7">
        <v>790251000</v>
      </c>
      <c r="M325" s="7">
        <v>790251000</v>
      </c>
      <c r="N325" s="7">
        <v>1317083860</v>
      </c>
      <c r="O325" s="7">
        <v>263416940</v>
      </c>
    </row>
    <row r="326" spans="2:15" s="108" customFormat="1">
      <c r="B326" s="5">
        <v>2711</v>
      </c>
      <c r="C326" s="6">
        <v>114.39</v>
      </c>
      <c r="D326" s="7">
        <v>79730000</v>
      </c>
      <c r="E326" s="7">
        <v>9120314700</v>
      </c>
      <c r="F326" s="7">
        <v>517100000</v>
      </c>
      <c r="G326" s="7">
        <v>8338204273</v>
      </c>
      <c r="H326" s="7">
        <v>782110427</v>
      </c>
      <c r="I326" s="8">
        <v>166764000</v>
      </c>
      <c r="J326" s="7">
        <v>2736094000</v>
      </c>
      <c r="K326" s="7">
        <v>912031000</v>
      </c>
      <c r="L326" s="7">
        <v>1368047000</v>
      </c>
      <c r="M326" s="7">
        <v>1368047000</v>
      </c>
      <c r="N326" s="7">
        <v>2280079965</v>
      </c>
      <c r="O326" s="7">
        <v>456015735</v>
      </c>
    </row>
    <row r="327" spans="2:15" s="108" customFormat="1">
      <c r="B327" s="5">
        <v>2712</v>
      </c>
      <c r="C327" s="6">
        <v>107.21</v>
      </c>
      <c r="D327" s="7">
        <v>75870000</v>
      </c>
      <c r="E327" s="7">
        <v>8134022700</v>
      </c>
      <c r="F327" s="7">
        <v>484600000</v>
      </c>
      <c r="G327" s="7">
        <v>7438620636</v>
      </c>
      <c r="H327" s="7">
        <v>695402064</v>
      </c>
      <c r="I327" s="8">
        <v>148772000</v>
      </c>
      <c r="J327" s="7">
        <v>2440207000</v>
      </c>
      <c r="K327" s="7">
        <v>813402000</v>
      </c>
      <c r="L327" s="7">
        <v>1220103000</v>
      </c>
      <c r="M327" s="7">
        <v>1220103000</v>
      </c>
      <c r="N327" s="7">
        <v>2033506565</v>
      </c>
      <c r="O327" s="7">
        <v>406701135</v>
      </c>
    </row>
    <row r="328" spans="2:15" s="108" customFormat="1">
      <c r="B328" s="5">
        <v>2715</v>
      </c>
      <c r="C328" s="6">
        <v>93.46</v>
      </c>
      <c r="D328" s="7">
        <v>79730000</v>
      </c>
      <c r="E328" s="7">
        <v>7451565799.999999</v>
      </c>
      <c r="F328" s="18">
        <v>422500000</v>
      </c>
      <c r="G328" s="7">
        <v>6812559818</v>
      </c>
      <c r="H328" s="7">
        <v>639005982</v>
      </c>
      <c r="I328" s="8">
        <v>136251000</v>
      </c>
      <c r="J328" s="7">
        <v>2235470000</v>
      </c>
      <c r="K328" s="7">
        <v>745157000</v>
      </c>
      <c r="L328" s="7">
        <v>1117735000</v>
      </c>
      <c r="M328" s="7">
        <v>1117735000</v>
      </c>
      <c r="N328" s="7">
        <v>1862890509.999999</v>
      </c>
      <c r="O328" s="7">
        <v>372578290</v>
      </c>
    </row>
    <row r="329" spans="2:15" s="108" customFormat="1">
      <c r="B329" s="103" t="s">
        <v>44</v>
      </c>
      <c r="C329" s="99"/>
      <c r="D329" s="99"/>
      <c r="E329" s="100"/>
      <c r="F329" s="19"/>
      <c r="G329" s="100"/>
      <c r="H329" s="100"/>
      <c r="I329" s="102"/>
      <c r="J329" s="101">
        <v>0</v>
      </c>
      <c r="K329" s="101">
        <v>0</v>
      </c>
      <c r="L329" s="101">
        <v>0</v>
      </c>
      <c r="M329" s="101">
        <v>0</v>
      </c>
      <c r="N329" s="101">
        <v>0</v>
      </c>
      <c r="O329" s="101">
        <v>0</v>
      </c>
    </row>
    <row r="330" spans="2:15" s="109" customFormat="1">
      <c r="B330" s="5">
        <v>2801</v>
      </c>
      <c r="C330" s="6">
        <v>125.27</v>
      </c>
      <c r="D330" s="7">
        <v>70650000</v>
      </c>
      <c r="E330" s="7">
        <v>8850325500</v>
      </c>
      <c r="F330" s="11">
        <v>566300000</v>
      </c>
      <c r="G330" s="7">
        <v>8097232273</v>
      </c>
      <c r="H330" s="7">
        <v>753093227</v>
      </c>
      <c r="I330" s="8">
        <v>161945000</v>
      </c>
      <c r="J330" s="7">
        <v>2655098000</v>
      </c>
      <c r="K330" s="7">
        <v>885033000</v>
      </c>
      <c r="L330" s="7">
        <v>1327549000</v>
      </c>
      <c r="M330" s="7">
        <v>1327549000</v>
      </c>
      <c r="N330" s="7">
        <v>2212580225</v>
      </c>
      <c r="O330" s="7">
        <v>442516275</v>
      </c>
    </row>
    <row r="331" spans="2:15" s="108" customFormat="1">
      <c r="B331" s="5">
        <v>2802</v>
      </c>
      <c r="C331" s="6">
        <v>125.27</v>
      </c>
      <c r="D331" s="7">
        <v>70650000</v>
      </c>
      <c r="E331" s="7">
        <v>8850325500</v>
      </c>
      <c r="F331" s="7">
        <v>566300000</v>
      </c>
      <c r="G331" s="7">
        <v>8097232273</v>
      </c>
      <c r="H331" s="7">
        <v>753093227</v>
      </c>
      <c r="I331" s="8">
        <v>161945000</v>
      </c>
      <c r="J331" s="7">
        <v>2655098000</v>
      </c>
      <c r="K331" s="7">
        <v>885033000</v>
      </c>
      <c r="L331" s="7">
        <v>1327549000</v>
      </c>
      <c r="M331" s="7">
        <v>1327549000</v>
      </c>
      <c r="N331" s="7">
        <v>2212580225</v>
      </c>
      <c r="O331" s="7">
        <v>442516275</v>
      </c>
    </row>
    <row r="332" spans="2:15" s="108" customFormat="1">
      <c r="B332" s="5">
        <v>2803</v>
      </c>
      <c r="C332" s="6">
        <v>124.87</v>
      </c>
      <c r="D332" s="7">
        <v>68430000</v>
      </c>
      <c r="E332" s="7">
        <v>8544854100</v>
      </c>
      <c r="F332" s="7">
        <v>564500000</v>
      </c>
      <c r="G332" s="7">
        <v>7819367364</v>
      </c>
      <c r="H332" s="7">
        <v>725486736</v>
      </c>
      <c r="I332" s="8">
        <v>156387000</v>
      </c>
      <c r="J332" s="7">
        <v>2563456000</v>
      </c>
      <c r="K332" s="7">
        <v>854485000</v>
      </c>
      <c r="L332" s="7">
        <v>1281728000</v>
      </c>
      <c r="M332" s="7">
        <v>1281728000</v>
      </c>
      <c r="N332" s="7">
        <v>2136214395</v>
      </c>
      <c r="O332" s="7">
        <v>427242705</v>
      </c>
    </row>
    <row r="333" spans="2:15" s="108" customFormat="1">
      <c r="B333" s="5">
        <v>2804</v>
      </c>
      <c r="C333" s="6">
        <v>125.19</v>
      </c>
      <c r="D333" s="7">
        <v>57640000</v>
      </c>
      <c r="E333" s="7">
        <v>7215951600</v>
      </c>
      <c r="F333" s="7">
        <v>565900000</v>
      </c>
      <c r="G333" s="7">
        <v>6611401455</v>
      </c>
      <c r="H333" s="7">
        <v>604550145</v>
      </c>
      <c r="I333" s="8">
        <v>132228000</v>
      </c>
      <c r="J333" s="7">
        <v>2164785000</v>
      </c>
      <c r="K333" s="7">
        <v>721595000</v>
      </c>
      <c r="L333" s="7">
        <v>1082393000</v>
      </c>
      <c r="M333" s="7">
        <v>1082393000</v>
      </c>
      <c r="N333" s="7">
        <v>1803988020</v>
      </c>
      <c r="O333" s="7">
        <v>360797580</v>
      </c>
    </row>
    <row r="334" spans="2:15" s="108" customFormat="1">
      <c r="B334" s="5">
        <v>2805</v>
      </c>
      <c r="C334" s="6">
        <v>113.56</v>
      </c>
      <c r="D334" s="7">
        <v>68430000</v>
      </c>
      <c r="E334" s="7">
        <v>7770910800</v>
      </c>
      <c r="F334" s="7">
        <v>513300000</v>
      </c>
      <c r="G334" s="7">
        <v>7111128000</v>
      </c>
      <c r="H334" s="7">
        <v>659782800</v>
      </c>
      <c r="I334" s="8">
        <v>142223000</v>
      </c>
      <c r="J334" s="7">
        <v>2331273000</v>
      </c>
      <c r="K334" s="7">
        <v>777091000</v>
      </c>
      <c r="L334" s="7">
        <v>1165637000</v>
      </c>
      <c r="M334" s="7">
        <v>1165637000</v>
      </c>
      <c r="N334" s="7">
        <v>1942727260</v>
      </c>
      <c r="O334" s="7">
        <v>388545540</v>
      </c>
    </row>
    <row r="335" spans="2:15" s="108" customFormat="1">
      <c r="B335" s="5">
        <v>2806</v>
      </c>
      <c r="C335" s="6">
        <v>113.21</v>
      </c>
      <c r="D335" s="7">
        <v>57640000</v>
      </c>
      <c r="E335" s="7">
        <v>6525424400</v>
      </c>
      <c r="F335" s="7">
        <v>511800000</v>
      </c>
      <c r="G335" s="7">
        <v>5978731273</v>
      </c>
      <c r="H335" s="7">
        <v>546693127</v>
      </c>
      <c r="I335" s="8">
        <v>119575000</v>
      </c>
      <c r="J335" s="7">
        <v>1957627000</v>
      </c>
      <c r="K335" s="7">
        <v>652542000</v>
      </c>
      <c r="L335" s="7">
        <v>978814000</v>
      </c>
      <c r="M335" s="7">
        <v>978814000</v>
      </c>
      <c r="N335" s="7">
        <v>1631356180</v>
      </c>
      <c r="O335" s="7">
        <v>326271220</v>
      </c>
    </row>
    <row r="336" spans="2:15" s="108" customFormat="1">
      <c r="B336" s="5">
        <v>2807</v>
      </c>
      <c r="C336" s="6">
        <v>96.02</v>
      </c>
      <c r="D336" s="7">
        <v>68430000</v>
      </c>
      <c r="E336" s="7">
        <v>6570648600</v>
      </c>
      <c r="F336" s="7">
        <v>434100000</v>
      </c>
      <c r="G336" s="7">
        <v>6012780545</v>
      </c>
      <c r="H336" s="7">
        <v>557868055</v>
      </c>
      <c r="I336" s="8">
        <v>120256000</v>
      </c>
      <c r="J336" s="7">
        <v>1971195000</v>
      </c>
      <c r="K336" s="7">
        <v>657065000</v>
      </c>
      <c r="L336" s="7">
        <v>985597000</v>
      </c>
      <c r="M336" s="7">
        <v>985597000</v>
      </c>
      <c r="N336" s="7">
        <v>1642662170</v>
      </c>
      <c r="O336" s="7">
        <v>328532430</v>
      </c>
    </row>
    <row r="337" spans="2:15" s="108" customFormat="1">
      <c r="B337" s="5">
        <v>2808</v>
      </c>
      <c r="C337" s="6">
        <v>104.71</v>
      </c>
      <c r="D337" s="7">
        <v>48010000</v>
      </c>
      <c r="E337" s="7">
        <v>5027127100</v>
      </c>
      <c r="F337" s="7">
        <v>473300000</v>
      </c>
      <c r="G337" s="7">
        <v>4613142818</v>
      </c>
      <c r="H337" s="7">
        <v>413984282</v>
      </c>
      <c r="I337" s="8">
        <v>92263000</v>
      </c>
      <c r="J337" s="7">
        <v>1508138000</v>
      </c>
      <c r="K337" s="7">
        <v>502713000</v>
      </c>
      <c r="L337" s="7">
        <v>754069000</v>
      </c>
      <c r="M337" s="7">
        <v>754069000</v>
      </c>
      <c r="N337" s="7">
        <v>1256781745</v>
      </c>
      <c r="O337" s="7">
        <v>251356355</v>
      </c>
    </row>
    <row r="338" spans="2:15" s="108" customFormat="1">
      <c r="B338" s="5">
        <v>2809</v>
      </c>
      <c r="C338" s="6">
        <v>81.849999999999994</v>
      </c>
      <c r="D338" s="7">
        <v>72740000</v>
      </c>
      <c r="E338" s="7">
        <v>5953769000</v>
      </c>
      <c r="F338" s="7">
        <v>370000000</v>
      </c>
      <c r="G338" s="7">
        <v>5446153636</v>
      </c>
      <c r="H338" s="7">
        <v>507615364</v>
      </c>
      <c r="I338" s="8">
        <v>108923000</v>
      </c>
      <c r="J338" s="7">
        <v>1786131000</v>
      </c>
      <c r="K338" s="7">
        <v>595377000</v>
      </c>
      <c r="L338" s="7">
        <v>893065000</v>
      </c>
      <c r="M338" s="7">
        <v>893065000</v>
      </c>
      <c r="N338" s="7">
        <v>1488442550</v>
      </c>
      <c r="O338" s="7">
        <v>297688450</v>
      </c>
    </row>
    <row r="339" spans="2:15" s="108" customFormat="1">
      <c r="B339" s="5">
        <v>2810</v>
      </c>
      <c r="C339" s="6">
        <v>98.18</v>
      </c>
      <c r="D339" s="7">
        <v>53950000</v>
      </c>
      <c r="E339" s="7">
        <v>5296811000</v>
      </c>
      <c r="F339" s="7">
        <v>443800000</v>
      </c>
      <c r="G339" s="7">
        <v>4855628182</v>
      </c>
      <c r="H339" s="7">
        <v>441182818</v>
      </c>
      <c r="I339" s="8">
        <v>97113000</v>
      </c>
      <c r="J339" s="7">
        <v>1589043000</v>
      </c>
      <c r="K339" s="7">
        <v>529681000</v>
      </c>
      <c r="L339" s="7">
        <v>794522000</v>
      </c>
      <c r="M339" s="7">
        <v>794522000</v>
      </c>
      <c r="N339" s="7">
        <v>1324202450</v>
      </c>
      <c r="O339" s="7">
        <v>264840550</v>
      </c>
    </row>
    <row r="340" spans="2:15" s="108" customFormat="1">
      <c r="B340" s="5">
        <v>2811</v>
      </c>
      <c r="C340" s="6">
        <v>114.39</v>
      </c>
      <c r="D340" s="7">
        <v>80290000</v>
      </c>
      <c r="E340" s="7">
        <v>9184373100</v>
      </c>
      <c r="F340" s="7">
        <v>517100000</v>
      </c>
      <c r="G340" s="7">
        <v>8396439182</v>
      </c>
      <c r="H340" s="7">
        <v>787933918</v>
      </c>
      <c r="I340" s="8">
        <v>167929000</v>
      </c>
      <c r="J340" s="7">
        <v>2755312000</v>
      </c>
      <c r="K340" s="7">
        <v>918437000</v>
      </c>
      <c r="L340" s="7">
        <v>1377656000</v>
      </c>
      <c r="M340" s="7">
        <v>1377656000</v>
      </c>
      <c r="N340" s="7">
        <v>2296093445</v>
      </c>
      <c r="O340" s="7">
        <v>459218655</v>
      </c>
    </row>
    <row r="341" spans="2:15" s="108" customFormat="1">
      <c r="B341" s="5">
        <v>2812</v>
      </c>
      <c r="C341" s="6">
        <v>107.21</v>
      </c>
      <c r="D341" s="7">
        <v>76500000</v>
      </c>
      <c r="E341" s="7">
        <v>8201564999.999999</v>
      </c>
      <c r="F341" s="7">
        <v>484600000</v>
      </c>
      <c r="G341" s="7">
        <v>7500022727</v>
      </c>
      <c r="H341" s="7">
        <v>701542273</v>
      </c>
      <c r="I341" s="8">
        <v>150000000</v>
      </c>
      <c r="J341" s="7">
        <v>2460470000</v>
      </c>
      <c r="K341" s="7">
        <v>820157000</v>
      </c>
      <c r="L341" s="7">
        <v>1230235000</v>
      </c>
      <c r="M341" s="7">
        <v>1230235000</v>
      </c>
      <c r="N341" s="7">
        <v>2050389749.999999</v>
      </c>
      <c r="O341" s="7">
        <v>410078250</v>
      </c>
    </row>
    <row r="342" spans="2:15" s="108" customFormat="1">
      <c r="B342" s="5">
        <v>2815</v>
      </c>
      <c r="C342" s="6">
        <v>93.46</v>
      </c>
      <c r="D342" s="7">
        <v>80290000</v>
      </c>
      <c r="E342" s="7">
        <v>7503903399.999999</v>
      </c>
      <c r="F342" s="18">
        <v>422500000</v>
      </c>
      <c r="G342" s="7">
        <v>6860139455</v>
      </c>
      <c r="H342" s="7">
        <v>643763945</v>
      </c>
      <c r="I342" s="8">
        <v>137203000</v>
      </c>
      <c r="J342" s="7">
        <v>2251171000</v>
      </c>
      <c r="K342" s="7">
        <v>750390000</v>
      </c>
      <c r="L342" s="7">
        <v>1125586000</v>
      </c>
      <c r="M342" s="7">
        <v>1125586000</v>
      </c>
      <c r="N342" s="7">
        <v>1875975229.999999</v>
      </c>
      <c r="O342" s="7">
        <v>375195170</v>
      </c>
    </row>
    <row r="343" spans="2:15" s="108" customFormat="1">
      <c r="B343" s="103" t="s">
        <v>45</v>
      </c>
      <c r="C343" s="99"/>
      <c r="D343" s="99"/>
      <c r="E343" s="100"/>
      <c r="F343" s="19"/>
      <c r="G343" s="100"/>
      <c r="H343" s="100"/>
      <c r="I343" s="102"/>
      <c r="J343" s="101">
        <v>0</v>
      </c>
      <c r="K343" s="101">
        <v>0</v>
      </c>
      <c r="L343" s="101">
        <v>0</v>
      </c>
      <c r="M343" s="101">
        <v>0</v>
      </c>
      <c r="N343" s="101">
        <v>0</v>
      </c>
      <c r="O343" s="101">
        <v>0</v>
      </c>
    </row>
    <row r="344" spans="2:15" s="109" customFormat="1">
      <c r="B344" s="5">
        <v>2901</v>
      </c>
      <c r="C344" s="6">
        <v>125.27</v>
      </c>
      <c r="D344" s="7">
        <v>70930000</v>
      </c>
      <c r="E344" s="7">
        <v>8885401100</v>
      </c>
      <c r="F344" s="11">
        <v>566300000</v>
      </c>
      <c r="G344" s="7">
        <v>8129119182</v>
      </c>
      <c r="H344" s="7">
        <v>756281918</v>
      </c>
      <c r="I344" s="8">
        <v>162582000</v>
      </c>
      <c r="J344" s="7">
        <v>2665620000</v>
      </c>
      <c r="K344" s="7">
        <v>888540000</v>
      </c>
      <c r="L344" s="7">
        <v>1332810000</v>
      </c>
      <c r="M344" s="7">
        <v>1332810000</v>
      </c>
      <c r="N344" s="7">
        <v>2221351045</v>
      </c>
      <c r="O344" s="7">
        <v>444270055</v>
      </c>
    </row>
    <row r="345" spans="2:15" s="108" customFormat="1">
      <c r="B345" s="5">
        <v>2902</v>
      </c>
      <c r="C345" s="6">
        <v>125.27</v>
      </c>
      <c r="D345" s="7">
        <v>70930000</v>
      </c>
      <c r="E345" s="7">
        <v>8885401100</v>
      </c>
      <c r="F345" s="7">
        <v>566300000</v>
      </c>
      <c r="G345" s="7">
        <v>8129119182</v>
      </c>
      <c r="H345" s="7">
        <v>756281918</v>
      </c>
      <c r="I345" s="8">
        <v>162582000</v>
      </c>
      <c r="J345" s="7">
        <v>2665620000</v>
      </c>
      <c r="K345" s="7">
        <v>888540000</v>
      </c>
      <c r="L345" s="7">
        <v>1332810000</v>
      </c>
      <c r="M345" s="7">
        <v>1332810000</v>
      </c>
      <c r="N345" s="7">
        <v>2221351045</v>
      </c>
      <c r="O345" s="7">
        <v>444270055</v>
      </c>
    </row>
    <row r="346" spans="2:15" s="108" customFormat="1">
      <c r="B346" s="5">
        <v>2903</v>
      </c>
      <c r="C346" s="6">
        <v>124.87</v>
      </c>
      <c r="D346" s="7">
        <v>68990000</v>
      </c>
      <c r="E346" s="7">
        <v>8614781300</v>
      </c>
      <c r="F346" s="7">
        <v>564500000</v>
      </c>
      <c r="G346" s="7">
        <v>7882937545</v>
      </c>
      <c r="H346" s="7">
        <v>731843755</v>
      </c>
      <c r="I346" s="8">
        <v>157659000</v>
      </c>
      <c r="J346" s="7">
        <v>2584434000</v>
      </c>
      <c r="K346" s="7">
        <v>861478000</v>
      </c>
      <c r="L346" s="7">
        <v>1292217000</v>
      </c>
      <c r="M346" s="7">
        <v>1292217000</v>
      </c>
      <c r="N346" s="7">
        <v>2153696235</v>
      </c>
      <c r="O346" s="7">
        <v>430739065</v>
      </c>
    </row>
    <row r="347" spans="2:15" s="108" customFormat="1">
      <c r="B347" s="5">
        <v>2904</v>
      </c>
      <c r="C347" s="6">
        <v>125.19</v>
      </c>
      <c r="D347" s="7">
        <v>58200000</v>
      </c>
      <c r="E347" s="7">
        <v>7286058000</v>
      </c>
      <c r="F347" s="7">
        <v>565900000</v>
      </c>
      <c r="G347" s="7">
        <v>6675134545</v>
      </c>
      <c r="H347" s="7">
        <v>610923455</v>
      </c>
      <c r="I347" s="8">
        <v>133503000</v>
      </c>
      <c r="J347" s="7">
        <v>2185817000</v>
      </c>
      <c r="K347" s="7">
        <v>728606000</v>
      </c>
      <c r="L347" s="7">
        <v>1092909000</v>
      </c>
      <c r="M347" s="7">
        <v>1092909000</v>
      </c>
      <c r="N347" s="7">
        <v>1821514100</v>
      </c>
      <c r="O347" s="7">
        <v>364302900</v>
      </c>
    </row>
    <row r="348" spans="2:15" s="108" customFormat="1">
      <c r="B348" s="5">
        <v>2905</v>
      </c>
      <c r="C348" s="6">
        <v>113.56</v>
      </c>
      <c r="D348" s="7">
        <v>68990000</v>
      </c>
      <c r="E348" s="7">
        <v>7834504400</v>
      </c>
      <c r="F348" s="7">
        <v>513300000</v>
      </c>
      <c r="G348" s="7">
        <v>7168940364</v>
      </c>
      <c r="H348" s="7">
        <v>665564036</v>
      </c>
      <c r="I348" s="8">
        <v>143379000</v>
      </c>
      <c r="J348" s="7">
        <v>2350351000</v>
      </c>
      <c r="K348" s="7">
        <v>783450000</v>
      </c>
      <c r="L348" s="7">
        <v>1175176000</v>
      </c>
      <c r="M348" s="7">
        <v>1175176000</v>
      </c>
      <c r="N348" s="7">
        <v>1958626180</v>
      </c>
      <c r="O348" s="7">
        <v>391725220</v>
      </c>
    </row>
    <row r="349" spans="2:15" s="108" customFormat="1">
      <c r="B349" s="5">
        <v>2906</v>
      </c>
      <c r="C349" s="6">
        <v>113.21</v>
      </c>
      <c r="D349" s="7">
        <v>58200000</v>
      </c>
      <c r="E349" s="7">
        <v>6588822000</v>
      </c>
      <c r="F349" s="7">
        <v>511800000</v>
      </c>
      <c r="G349" s="7">
        <v>6036365455</v>
      </c>
      <c r="H349" s="7">
        <v>552456545</v>
      </c>
      <c r="I349" s="8">
        <v>120727000</v>
      </c>
      <c r="J349" s="7">
        <v>1976647000</v>
      </c>
      <c r="K349" s="7">
        <v>658882000</v>
      </c>
      <c r="L349" s="7">
        <v>988323000</v>
      </c>
      <c r="M349" s="7">
        <v>988323000</v>
      </c>
      <c r="N349" s="7">
        <v>1647205900</v>
      </c>
      <c r="O349" s="7">
        <v>329441100</v>
      </c>
    </row>
    <row r="350" spans="2:15" s="108" customFormat="1">
      <c r="B350" s="5">
        <v>2907</v>
      </c>
      <c r="C350" s="6">
        <v>96.02</v>
      </c>
      <c r="D350" s="7">
        <v>68990000</v>
      </c>
      <c r="E350" s="7">
        <v>6624419800</v>
      </c>
      <c r="F350" s="7">
        <v>434100000</v>
      </c>
      <c r="G350" s="7">
        <v>6061663455</v>
      </c>
      <c r="H350" s="7">
        <v>562756345</v>
      </c>
      <c r="I350" s="8">
        <v>121233000</v>
      </c>
      <c r="J350" s="7">
        <v>1987326000</v>
      </c>
      <c r="K350" s="7">
        <v>662442000</v>
      </c>
      <c r="L350" s="7">
        <v>993663000</v>
      </c>
      <c r="M350" s="7">
        <v>993663000</v>
      </c>
      <c r="N350" s="7">
        <v>1656104810</v>
      </c>
      <c r="O350" s="7">
        <v>331220990</v>
      </c>
    </row>
    <row r="351" spans="2:15" s="108" customFormat="1">
      <c r="B351" s="5">
        <v>2908</v>
      </c>
      <c r="C351" s="6">
        <v>104.71</v>
      </c>
      <c r="D351" s="7">
        <v>48290000</v>
      </c>
      <c r="E351" s="7">
        <v>5056445900</v>
      </c>
      <c r="F351" s="7">
        <v>473300000</v>
      </c>
      <c r="G351" s="7">
        <v>4639796273</v>
      </c>
      <c r="H351" s="7">
        <v>416649627</v>
      </c>
      <c r="I351" s="8">
        <v>92796000</v>
      </c>
      <c r="J351" s="7">
        <v>1516934000</v>
      </c>
      <c r="K351" s="7">
        <v>505645000</v>
      </c>
      <c r="L351" s="7">
        <v>758467000</v>
      </c>
      <c r="M351" s="7">
        <v>758467000</v>
      </c>
      <c r="N351" s="7">
        <v>1264110605</v>
      </c>
      <c r="O351" s="7">
        <v>252822295</v>
      </c>
    </row>
    <row r="352" spans="2:15" s="108" customFormat="1">
      <c r="B352" s="5">
        <v>2909</v>
      </c>
      <c r="C352" s="6">
        <v>81.849999999999994</v>
      </c>
      <c r="D352" s="7">
        <v>73300000</v>
      </c>
      <c r="E352" s="7">
        <v>5999605000</v>
      </c>
      <c r="F352" s="7">
        <v>370000000</v>
      </c>
      <c r="G352" s="7">
        <v>5487822727</v>
      </c>
      <c r="H352" s="7">
        <v>511782273</v>
      </c>
      <c r="I352" s="8">
        <v>109756000</v>
      </c>
      <c r="J352" s="7">
        <v>1799882000</v>
      </c>
      <c r="K352" s="7">
        <v>599961000</v>
      </c>
      <c r="L352" s="7">
        <v>899941000</v>
      </c>
      <c r="M352" s="7">
        <v>899941000</v>
      </c>
      <c r="N352" s="7">
        <v>1499899750</v>
      </c>
      <c r="O352" s="7">
        <v>299980250</v>
      </c>
    </row>
    <row r="353" spans="2:15" s="108" customFormat="1">
      <c r="B353" s="5">
        <v>2910</v>
      </c>
      <c r="C353" s="6">
        <v>98.18</v>
      </c>
      <c r="D353" s="7">
        <v>54250000</v>
      </c>
      <c r="E353" s="7">
        <v>5326265000</v>
      </c>
      <c r="F353" s="7">
        <v>443800000</v>
      </c>
      <c r="G353" s="7">
        <v>4882404545</v>
      </c>
      <c r="H353" s="7">
        <v>443860455</v>
      </c>
      <c r="I353" s="8">
        <v>97648000</v>
      </c>
      <c r="J353" s="7">
        <v>1597880000</v>
      </c>
      <c r="K353" s="7">
        <v>532627000</v>
      </c>
      <c r="L353" s="7">
        <v>798940000</v>
      </c>
      <c r="M353" s="7">
        <v>798940000</v>
      </c>
      <c r="N353" s="7">
        <v>1331564750</v>
      </c>
      <c r="O353" s="7">
        <v>266313250</v>
      </c>
    </row>
    <row r="354" spans="2:15" s="108" customFormat="1">
      <c r="B354" s="5">
        <v>2911</v>
      </c>
      <c r="C354" s="6">
        <v>114.39</v>
      </c>
      <c r="D354" s="7">
        <v>80850000</v>
      </c>
      <c r="E354" s="7">
        <v>9248431500</v>
      </c>
      <c r="F354" s="7">
        <v>517100000</v>
      </c>
      <c r="G354" s="7">
        <v>8454674091</v>
      </c>
      <c r="H354" s="7">
        <v>793757409</v>
      </c>
      <c r="I354" s="8">
        <v>169093000</v>
      </c>
      <c r="J354" s="7">
        <v>2774529000</v>
      </c>
      <c r="K354" s="7">
        <v>924843000</v>
      </c>
      <c r="L354" s="7">
        <v>1387265000</v>
      </c>
      <c r="M354" s="7">
        <v>1387265000</v>
      </c>
      <c r="N354" s="7">
        <v>2312107925</v>
      </c>
      <c r="O354" s="7">
        <v>462421575</v>
      </c>
    </row>
    <row r="355" spans="2:15" s="108" customFormat="1">
      <c r="B355" s="5">
        <v>2912</v>
      </c>
      <c r="C355" s="6">
        <v>107.21</v>
      </c>
      <c r="D355" s="7">
        <v>77130000</v>
      </c>
      <c r="E355" s="7">
        <v>8269107299.999999</v>
      </c>
      <c r="F355" s="7">
        <v>484600000</v>
      </c>
      <c r="G355" s="7">
        <v>7561424818</v>
      </c>
      <c r="H355" s="7">
        <v>707682482</v>
      </c>
      <c r="I355" s="8">
        <v>151228000</v>
      </c>
      <c r="J355" s="7">
        <v>2480732000</v>
      </c>
      <c r="K355" s="7">
        <v>826911000</v>
      </c>
      <c r="L355" s="7">
        <v>1240366000</v>
      </c>
      <c r="M355" s="7">
        <v>1240366000</v>
      </c>
      <c r="N355" s="7">
        <v>2067276934.999999</v>
      </c>
      <c r="O355" s="7">
        <v>413455365</v>
      </c>
    </row>
    <row r="356" spans="2:15" s="108" customFormat="1">
      <c r="B356" s="5">
        <v>2915</v>
      </c>
      <c r="C356" s="6">
        <v>93.46</v>
      </c>
      <c r="D356" s="7">
        <v>80850000</v>
      </c>
      <c r="E356" s="7">
        <v>7556240999.999999</v>
      </c>
      <c r="F356" s="18">
        <v>422500000</v>
      </c>
      <c r="G356" s="7">
        <v>6907719091</v>
      </c>
      <c r="H356" s="7">
        <v>648521909</v>
      </c>
      <c r="I356" s="8">
        <v>138154000</v>
      </c>
      <c r="J356" s="7">
        <v>2266872000</v>
      </c>
      <c r="K356" s="7">
        <v>755624000</v>
      </c>
      <c r="L356" s="7">
        <v>1133436000</v>
      </c>
      <c r="M356" s="7">
        <v>1133436000</v>
      </c>
      <c r="N356" s="7">
        <v>1889060949.999999</v>
      </c>
      <c r="O356" s="7">
        <v>377812050</v>
      </c>
    </row>
    <row r="357" spans="2:15" s="108" customFormat="1">
      <c r="B357" s="103" t="s">
        <v>46</v>
      </c>
      <c r="C357" s="99"/>
      <c r="D357" s="99"/>
      <c r="E357" s="100"/>
      <c r="F357" s="19"/>
      <c r="G357" s="100"/>
      <c r="H357" s="100"/>
      <c r="I357" s="102"/>
      <c r="J357" s="101">
        <v>0</v>
      </c>
      <c r="K357" s="101">
        <v>0</v>
      </c>
      <c r="L357" s="101">
        <v>0</v>
      </c>
      <c r="M357" s="101">
        <v>0</v>
      </c>
      <c r="N357" s="101">
        <v>0</v>
      </c>
      <c r="O357" s="101">
        <v>0</v>
      </c>
    </row>
    <row r="358" spans="2:15" s="109" customFormat="1">
      <c r="B358" s="5">
        <v>3001</v>
      </c>
      <c r="C358" s="6">
        <v>125.27</v>
      </c>
      <c r="D358" s="7">
        <v>71210000</v>
      </c>
      <c r="E358" s="7">
        <v>8920476700</v>
      </c>
      <c r="F358" s="11">
        <v>566300000</v>
      </c>
      <c r="G358" s="7">
        <v>8161006091</v>
      </c>
      <c r="H358" s="7">
        <v>759470609</v>
      </c>
      <c r="I358" s="8">
        <v>163220000</v>
      </c>
      <c r="J358" s="7">
        <v>2676143000</v>
      </c>
      <c r="K358" s="7">
        <v>892048000</v>
      </c>
      <c r="L358" s="7">
        <v>1338072000</v>
      </c>
      <c r="M358" s="7">
        <v>1338072000</v>
      </c>
      <c r="N358" s="7">
        <v>2230117865</v>
      </c>
      <c r="O358" s="7">
        <v>446023835</v>
      </c>
    </row>
    <row r="359" spans="2:15" s="108" customFormat="1">
      <c r="B359" s="5">
        <v>3002</v>
      </c>
      <c r="C359" s="6">
        <v>125.27</v>
      </c>
      <c r="D359" s="7">
        <v>71210000</v>
      </c>
      <c r="E359" s="7">
        <v>8920476700</v>
      </c>
      <c r="F359" s="7">
        <v>566300000</v>
      </c>
      <c r="G359" s="7">
        <v>8161006091</v>
      </c>
      <c r="H359" s="7">
        <v>759470609</v>
      </c>
      <c r="I359" s="8">
        <v>163220000</v>
      </c>
      <c r="J359" s="7">
        <v>2676143000</v>
      </c>
      <c r="K359" s="7">
        <v>892048000</v>
      </c>
      <c r="L359" s="7">
        <v>1338072000</v>
      </c>
      <c r="M359" s="7">
        <v>1338072000</v>
      </c>
      <c r="N359" s="7">
        <v>2230117865</v>
      </c>
      <c r="O359" s="7">
        <v>446023835</v>
      </c>
    </row>
    <row r="360" spans="2:15" s="108" customFormat="1">
      <c r="B360" s="5">
        <v>3003</v>
      </c>
      <c r="C360" s="6">
        <v>124.87</v>
      </c>
      <c r="D360" s="7">
        <v>69540000</v>
      </c>
      <c r="E360" s="7">
        <v>8683459800</v>
      </c>
      <c r="F360" s="7">
        <v>564500000</v>
      </c>
      <c r="G360" s="7">
        <v>7945372545</v>
      </c>
      <c r="H360" s="7">
        <v>738087255</v>
      </c>
      <c r="I360" s="8">
        <v>158907000</v>
      </c>
      <c r="J360" s="7">
        <v>2605038000</v>
      </c>
      <c r="K360" s="7">
        <v>868346000</v>
      </c>
      <c r="L360" s="7">
        <v>1302519000</v>
      </c>
      <c r="M360" s="7">
        <v>1302519000</v>
      </c>
      <c r="N360" s="7">
        <v>2170864810</v>
      </c>
      <c r="O360" s="7">
        <v>434172990</v>
      </c>
    </row>
    <row r="361" spans="2:15" s="108" customFormat="1">
      <c r="B361" s="5">
        <v>3004</v>
      </c>
      <c r="C361" s="6">
        <v>125.19</v>
      </c>
      <c r="D361" s="7">
        <v>58760000</v>
      </c>
      <c r="E361" s="7">
        <v>7356164400</v>
      </c>
      <c r="F361" s="7">
        <v>565900000</v>
      </c>
      <c r="G361" s="7">
        <v>6738867636</v>
      </c>
      <c r="H361" s="7">
        <v>617296764</v>
      </c>
      <c r="I361" s="8">
        <v>134777000</v>
      </c>
      <c r="J361" s="7">
        <v>2206849000</v>
      </c>
      <c r="K361" s="7">
        <v>735616000</v>
      </c>
      <c r="L361" s="7">
        <v>1103425000</v>
      </c>
      <c r="M361" s="7">
        <v>1103425000</v>
      </c>
      <c r="N361" s="7">
        <v>1839041180</v>
      </c>
      <c r="O361" s="7">
        <v>367808220</v>
      </c>
    </row>
    <row r="362" spans="2:15" s="108" customFormat="1">
      <c r="B362" s="5">
        <v>3005</v>
      </c>
      <c r="C362" s="6">
        <v>113.56</v>
      </c>
      <c r="D362" s="7">
        <v>69540000</v>
      </c>
      <c r="E362" s="7">
        <v>7896962400</v>
      </c>
      <c r="F362" s="7">
        <v>513300000</v>
      </c>
      <c r="G362" s="7">
        <v>7225720364</v>
      </c>
      <c r="H362" s="7">
        <v>671242036</v>
      </c>
      <c r="I362" s="8">
        <v>144514000</v>
      </c>
      <c r="J362" s="7">
        <v>2369089000</v>
      </c>
      <c r="K362" s="7">
        <v>789696000</v>
      </c>
      <c r="L362" s="7">
        <v>1184544000</v>
      </c>
      <c r="M362" s="7">
        <v>1184544000</v>
      </c>
      <c r="N362" s="7">
        <v>1974241280</v>
      </c>
      <c r="O362" s="7">
        <v>394848120</v>
      </c>
    </row>
    <row r="363" spans="2:15" s="108" customFormat="1">
      <c r="B363" s="5">
        <v>3006</v>
      </c>
      <c r="C363" s="6">
        <v>113.21</v>
      </c>
      <c r="D363" s="7">
        <v>58760000</v>
      </c>
      <c r="E363" s="7">
        <v>6652219600</v>
      </c>
      <c r="F363" s="7">
        <v>511800000</v>
      </c>
      <c r="G363" s="7">
        <v>6093999636</v>
      </c>
      <c r="H363" s="7">
        <v>558219964</v>
      </c>
      <c r="I363" s="8">
        <v>121880000</v>
      </c>
      <c r="J363" s="7">
        <v>1995666000</v>
      </c>
      <c r="K363" s="7">
        <v>665222000</v>
      </c>
      <c r="L363" s="7">
        <v>997833000</v>
      </c>
      <c r="M363" s="7">
        <v>997833000</v>
      </c>
      <c r="N363" s="7">
        <v>1663054620</v>
      </c>
      <c r="O363" s="7">
        <v>332610980</v>
      </c>
    </row>
    <row r="364" spans="2:15" s="108" customFormat="1">
      <c r="B364" s="5">
        <v>3007</v>
      </c>
      <c r="C364" s="6">
        <v>96.02</v>
      </c>
      <c r="D364" s="7">
        <v>69540000</v>
      </c>
      <c r="E364" s="7">
        <v>6677230800</v>
      </c>
      <c r="F364" s="7">
        <v>434100000</v>
      </c>
      <c r="G364" s="7">
        <v>6109673455</v>
      </c>
      <c r="H364" s="7">
        <v>567557345</v>
      </c>
      <c r="I364" s="8">
        <v>122193000</v>
      </c>
      <c r="J364" s="7">
        <v>2003169000</v>
      </c>
      <c r="K364" s="7">
        <v>667723000</v>
      </c>
      <c r="L364" s="7">
        <v>1001585000</v>
      </c>
      <c r="M364" s="7">
        <v>1001585000</v>
      </c>
      <c r="N364" s="7">
        <v>1669307260</v>
      </c>
      <c r="O364" s="7">
        <v>333861540</v>
      </c>
    </row>
    <row r="365" spans="2:15" s="108" customFormat="1">
      <c r="B365" s="5">
        <v>3008</v>
      </c>
      <c r="C365" s="6">
        <v>104.71</v>
      </c>
      <c r="D365" s="7">
        <v>48560000</v>
      </c>
      <c r="E365" s="7">
        <v>5084717600</v>
      </c>
      <c r="F365" s="7">
        <v>473300000</v>
      </c>
      <c r="G365" s="7">
        <v>4665497818</v>
      </c>
      <c r="H365" s="7">
        <v>419219782</v>
      </c>
      <c r="I365" s="8">
        <v>93310000</v>
      </c>
      <c r="J365" s="7">
        <v>1525415000</v>
      </c>
      <c r="K365" s="7">
        <v>508472000</v>
      </c>
      <c r="L365" s="7">
        <v>762708000</v>
      </c>
      <c r="M365" s="7">
        <v>762708000</v>
      </c>
      <c r="N365" s="7">
        <v>1271178720</v>
      </c>
      <c r="O365" s="7">
        <v>254235880</v>
      </c>
    </row>
    <row r="366" spans="2:15" s="108" customFormat="1">
      <c r="B366" s="5">
        <v>3009</v>
      </c>
      <c r="C366" s="6">
        <v>81.849999999999994</v>
      </c>
      <c r="D366" s="7">
        <v>73860000</v>
      </c>
      <c r="E366" s="7">
        <v>6045441000</v>
      </c>
      <c r="F366" s="7">
        <v>370000000</v>
      </c>
      <c r="G366" s="7">
        <v>5529491818</v>
      </c>
      <c r="H366" s="7">
        <v>515949182</v>
      </c>
      <c r="I366" s="8">
        <v>110590000</v>
      </c>
      <c r="J366" s="7">
        <v>1813632000</v>
      </c>
      <c r="K366" s="7">
        <v>604544000</v>
      </c>
      <c r="L366" s="7">
        <v>906816000</v>
      </c>
      <c r="M366" s="7">
        <v>906816000</v>
      </c>
      <c r="N366" s="7">
        <v>1511360950</v>
      </c>
      <c r="O366" s="7">
        <v>302272050</v>
      </c>
    </row>
    <row r="367" spans="2:15" s="108" customFormat="1">
      <c r="B367" s="5">
        <v>3010</v>
      </c>
      <c r="C367" s="6">
        <v>98.18</v>
      </c>
      <c r="D367" s="7">
        <v>57160000</v>
      </c>
      <c r="E367" s="7">
        <v>5611968800</v>
      </c>
      <c r="F367" s="7">
        <v>443800000</v>
      </c>
      <c r="G367" s="7">
        <v>5142135273</v>
      </c>
      <c r="H367" s="7">
        <v>469833527</v>
      </c>
      <c r="I367" s="8">
        <v>102843000</v>
      </c>
      <c r="J367" s="7">
        <v>1683591000</v>
      </c>
      <c r="K367" s="7">
        <v>561197000</v>
      </c>
      <c r="L367" s="7">
        <v>841795000</v>
      </c>
      <c r="M367" s="7">
        <v>841795000</v>
      </c>
      <c r="N367" s="7">
        <v>1402992360</v>
      </c>
      <c r="O367" s="7">
        <v>280598440</v>
      </c>
    </row>
    <row r="368" spans="2:15" s="108" customFormat="1">
      <c r="B368" s="5">
        <v>3011</v>
      </c>
      <c r="C368" s="6">
        <v>114.39</v>
      </c>
      <c r="D368" s="7">
        <v>81400000</v>
      </c>
      <c r="E368" s="7">
        <v>9311346000</v>
      </c>
      <c r="F368" s="7">
        <v>517100000</v>
      </c>
      <c r="G368" s="7">
        <v>8511869091</v>
      </c>
      <c r="H368" s="7">
        <v>799476909</v>
      </c>
      <c r="I368" s="8">
        <v>170237000</v>
      </c>
      <c r="J368" s="7">
        <v>2793404000</v>
      </c>
      <c r="K368" s="7">
        <v>931135000</v>
      </c>
      <c r="L368" s="7">
        <v>1396702000</v>
      </c>
      <c r="M368" s="7">
        <v>1396702000</v>
      </c>
      <c r="N368" s="7">
        <v>2327835700</v>
      </c>
      <c r="O368" s="7">
        <v>465567300</v>
      </c>
    </row>
    <row r="369" spans="2:15" s="108" customFormat="1">
      <c r="B369" s="5">
        <v>3012</v>
      </c>
      <c r="C369" s="6">
        <v>107.21</v>
      </c>
      <c r="D369" s="7">
        <v>77750000</v>
      </c>
      <c r="E369" s="7">
        <v>8335577499.999999</v>
      </c>
      <c r="F369" s="7">
        <v>484600000</v>
      </c>
      <c r="G369" s="7">
        <v>7621852273</v>
      </c>
      <c r="H369" s="7">
        <v>713725227</v>
      </c>
      <c r="I369" s="8">
        <v>152437000</v>
      </c>
      <c r="J369" s="7">
        <v>2500673000</v>
      </c>
      <c r="K369" s="7">
        <v>833558000</v>
      </c>
      <c r="L369" s="7">
        <v>1250337000</v>
      </c>
      <c r="M369" s="7">
        <v>1250337000</v>
      </c>
      <c r="N369" s="7">
        <v>2083893624.999999</v>
      </c>
      <c r="O369" s="7">
        <v>416778875</v>
      </c>
    </row>
    <row r="370" spans="2:15" s="108" customFormat="1">
      <c r="B370" s="5">
        <v>3015</v>
      </c>
      <c r="C370" s="6">
        <v>93.46</v>
      </c>
      <c r="D370" s="7">
        <v>81400000</v>
      </c>
      <c r="E370" s="7">
        <v>7607643999.999999</v>
      </c>
      <c r="F370" s="18">
        <v>422500000</v>
      </c>
      <c r="G370" s="7">
        <v>6954449091</v>
      </c>
      <c r="H370" s="7">
        <v>653194909</v>
      </c>
      <c r="I370" s="8">
        <v>139089000</v>
      </c>
      <c r="J370" s="7">
        <v>2282293000</v>
      </c>
      <c r="K370" s="7">
        <v>760764000</v>
      </c>
      <c r="L370" s="7">
        <v>1141147000</v>
      </c>
      <c r="M370" s="7">
        <v>1141147000</v>
      </c>
      <c r="N370" s="7">
        <v>1901910799.999999</v>
      </c>
      <c r="O370" s="7">
        <v>380382200</v>
      </c>
    </row>
    <row r="371" spans="2:15" s="108" customFormat="1">
      <c r="B371" s="103" t="s">
        <v>47</v>
      </c>
      <c r="C371" s="99"/>
      <c r="D371" s="99"/>
      <c r="E371" s="100"/>
      <c r="F371" s="19"/>
      <c r="G371" s="100"/>
      <c r="H371" s="100"/>
      <c r="I371" s="102"/>
      <c r="J371" s="101">
        <v>0</v>
      </c>
      <c r="K371" s="101">
        <v>0</v>
      </c>
      <c r="L371" s="101">
        <v>0</v>
      </c>
      <c r="M371" s="101">
        <v>0</v>
      </c>
      <c r="N371" s="101">
        <v>0</v>
      </c>
      <c r="O371" s="101">
        <v>0</v>
      </c>
    </row>
    <row r="372" spans="2:15" s="109" customFormat="1">
      <c r="B372" s="5">
        <v>3101</v>
      </c>
      <c r="C372" s="6">
        <v>125.27</v>
      </c>
      <c r="D372" s="7">
        <v>71490000</v>
      </c>
      <c r="E372" s="7">
        <v>8955552300</v>
      </c>
      <c r="F372" s="11">
        <v>566300000</v>
      </c>
      <c r="G372" s="7">
        <v>8192893000</v>
      </c>
      <c r="H372" s="7">
        <v>762659300</v>
      </c>
      <c r="I372" s="8">
        <v>163858000</v>
      </c>
      <c r="J372" s="7">
        <v>2686666000</v>
      </c>
      <c r="K372" s="7">
        <v>895555000</v>
      </c>
      <c r="L372" s="7">
        <v>1343333000</v>
      </c>
      <c r="M372" s="7">
        <v>1343333000</v>
      </c>
      <c r="N372" s="7">
        <v>2238887685</v>
      </c>
      <c r="O372" s="7">
        <v>447777615</v>
      </c>
    </row>
    <row r="373" spans="2:15" s="108" customFormat="1">
      <c r="B373" s="5">
        <v>3102</v>
      </c>
      <c r="C373" s="6">
        <v>125.27</v>
      </c>
      <c r="D373" s="7">
        <v>71490000</v>
      </c>
      <c r="E373" s="7">
        <v>8955552300</v>
      </c>
      <c r="F373" s="7">
        <v>566300000</v>
      </c>
      <c r="G373" s="7">
        <v>8192893000</v>
      </c>
      <c r="H373" s="7">
        <v>762659300</v>
      </c>
      <c r="I373" s="8">
        <v>163858000</v>
      </c>
      <c r="J373" s="7">
        <v>2686666000</v>
      </c>
      <c r="K373" s="7">
        <v>895555000</v>
      </c>
      <c r="L373" s="7">
        <v>1343333000</v>
      </c>
      <c r="M373" s="7">
        <v>1343333000</v>
      </c>
      <c r="N373" s="7">
        <v>2238887685</v>
      </c>
      <c r="O373" s="7">
        <v>447777615</v>
      </c>
    </row>
    <row r="374" spans="2:15" s="108" customFormat="1">
      <c r="B374" s="5">
        <v>3103</v>
      </c>
      <c r="C374" s="6">
        <v>124.87</v>
      </c>
      <c r="D374" s="7">
        <v>70100000</v>
      </c>
      <c r="E374" s="7">
        <v>8753387000</v>
      </c>
      <c r="F374" s="7">
        <v>564500000</v>
      </c>
      <c r="G374" s="7">
        <v>8008942727</v>
      </c>
      <c r="H374" s="7">
        <v>744444273</v>
      </c>
      <c r="I374" s="8">
        <v>160179000</v>
      </c>
      <c r="J374" s="7">
        <v>2626016000</v>
      </c>
      <c r="K374" s="7">
        <v>875339000</v>
      </c>
      <c r="L374" s="7">
        <v>1313008000</v>
      </c>
      <c r="M374" s="7">
        <v>1313008000</v>
      </c>
      <c r="N374" s="7">
        <v>2188346650</v>
      </c>
      <c r="O374" s="7">
        <v>437669350</v>
      </c>
    </row>
    <row r="375" spans="2:15" s="108" customFormat="1">
      <c r="B375" s="5">
        <v>3104</v>
      </c>
      <c r="C375" s="6">
        <v>125.19</v>
      </c>
      <c r="D375" s="7">
        <v>59310000</v>
      </c>
      <c r="E375" s="7">
        <v>7425018900</v>
      </c>
      <c r="F375" s="7">
        <v>565900000</v>
      </c>
      <c r="G375" s="7">
        <v>6801462636</v>
      </c>
      <c r="H375" s="7">
        <v>623556264</v>
      </c>
      <c r="I375" s="8">
        <v>136029000</v>
      </c>
      <c r="J375" s="7">
        <v>2227506000</v>
      </c>
      <c r="K375" s="7">
        <v>742502000</v>
      </c>
      <c r="L375" s="7">
        <v>1113753000</v>
      </c>
      <c r="M375" s="7">
        <v>1113753000</v>
      </c>
      <c r="N375" s="7">
        <v>1856253955</v>
      </c>
      <c r="O375" s="7">
        <v>371250945</v>
      </c>
    </row>
    <row r="376" spans="2:15" s="108" customFormat="1">
      <c r="B376" s="5">
        <v>3105</v>
      </c>
      <c r="C376" s="6">
        <v>113.56</v>
      </c>
      <c r="D376" s="7">
        <v>70100000</v>
      </c>
      <c r="E376" s="7">
        <v>7960556000</v>
      </c>
      <c r="F376" s="7">
        <v>513300000</v>
      </c>
      <c r="G376" s="7">
        <v>7283532727</v>
      </c>
      <c r="H376" s="7">
        <v>677023273</v>
      </c>
      <c r="I376" s="8">
        <v>145671000</v>
      </c>
      <c r="J376" s="7">
        <v>2388167000</v>
      </c>
      <c r="K376" s="7">
        <v>796056000</v>
      </c>
      <c r="L376" s="7">
        <v>1194083000</v>
      </c>
      <c r="M376" s="7">
        <v>1194083000</v>
      </c>
      <c r="N376" s="7">
        <v>1990139200</v>
      </c>
      <c r="O376" s="7">
        <v>398027800</v>
      </c>
    </row>
    <row r="377" spans="2:15" s="108" customFormat="1">
      <c r="B377" s="5">
        <v>3106</v>
      </c>
      <c r="C377" s="6">
        <v>113.21</v>
      </c>
      <c r="D377" s="7">
        <v>59310000</v>
      </c>
      <c r="E377" s="7">
        <v>6714485100</v>
      </c>
      <c r="F377" s="7">
        <v>511800000</v>
      </c>
      <c r="G377" s="7">
        <v>6150604636</v>
      </c>
      <c r="H377" s="7">
        <v>563880464</v>
      </c>
      <c r="I377" s="8">
        <v>123012000</v>
      </c>
      <c r="J377" s="7">
        <v>2014346000</v>
      </c>
      <c r="K377" s="7">
        <v>671449000</v>
      </c>
      <c r="L377" s="7">
        <v>1007173000</v>
      </c>
      <c r="M377" s="7">
        <v>1007173000</v>
      </c>
      <c r="N377" s="7">
        <v>1678619845</v>
      </c>
      <c r="O377" s="7">
        <v>335724255</v>
      </c>
    </row>
    <row r="378" spans="2:15" s="108" customFormat="1">
      <c r="B378" s="5">
        <v>3107</v>
      </c>
      <c r="C378" s="6">
        <v>96.02</v>
      </c>
      <c r="D378" s="7">
        <v>70100000</v>
      </c>
      <c r="E378" s="7">
        <v>6731002000</v>
      </c>
      <c r="F378" s="7">
        <v>434100000</v>
      </c>
      <c r="G378" s="7">
        <v>6158556364</v>
      </c>
      <c r="H378" s="7">
        <v>572445636</v>
      </c>
      <c r="I378" s="8">
        <v>123171000</v>
      </c>
      <c r="J378" s="7">
        <v>2019301000</v>
      </c>
      <c r="K378" s="7">
        <v>673100000</v>
      </c>
      <c r="L378" s="7">
        <v>1009650000</v>
      </c>
      <c r="M378" s="7">
        <v>1009650000</v>
      </c>
      <c r="N378" s="7">
        <v>1682750900</v>
      </c>
      <c r="O378" s="7">
        <v>336550100</v>
      </c>
    </row>
    <row r="379" spans="2:15" s="108" customFormat="1">
      <c r="B379" s="5">
        <v>3108</v>
      </c>
      <c r="C379" s="6">
        <v>104.71</v>
      </c>
      <c r="D379" s="7">
        <v>48840000</v>
      </c>
      <c r="E379" s="7">
        <v>5114036400</v>
      </c>
      <c r="F379" s="7">
        <v>473300000</v>
      </c>
      <c r="G379" s="7">
        <v>4692151273</v>
      </c>
      <c r="H379" s="7">
        <v>421885127</v>
      </c>
      <c r="I379" s="8">
        <v>93843000</v>
      </c>
      <c r="J379" s="7">
        <v>1534211000</v>
      </c>
      <c r="K379" s="7">
        <v>511404000</v>
      </c>
      <c r="L379" s="7">
        <v>767105000</v>
      </c>
      <c r="M379" s="7">
        <v>767105000</v>
      </c>
      <c r="N379" s="7">
        <v>1278509580</v>
      </c>
      <c r="O379" s="7">
        <v>255701820</v>
      </c>
    </row>
    <row r="380" spans="2:15" s="108" customFormat="1">
      <c r="B380" s="5">
        <v>3109</v>
      </c>
      <c r="C380" s="6">
        <v>81.849999999999994</v>
      </c>
      <c r="D380" s="7">
        <v>74410000</v>
      </c>
      <c r="E380" s="7">
        <v>6090458500</v>
      </c>
      <c r="F380" s="7">
        <v>370000000</v>
      </c>
      <c r="G380" s="7">
        <v>5570416818</v>
      </c>
      <c r="H380" s="7">
        <v>520041682</v>
      </c>
      <c r="I380" s="8">
        <v>111408000</v>
      </c>
      <c r="J380" s="7">
        <v>1827138000</v>
      </c>
      <c r="K380" s="7">
        <v>609046000</v>
      </c>
      <c r="L380" s="7">
        <v>913569000</v>
      </c>
      <c r="M380" s="7">
        <v>913569000</v>
      </c>
      <c r="N380" s="7">
        <v>1522613575</v>
      </c>
      <c r="O380" s="7">
        <v>304522925</v>
      </c>
    </row>
    <row r="381" spans="2:15" s="108" customFormat="1">
      <c r="B381" s="5">
        <v>3110</v>
      </c>
      <c r="C381" s="6">
        <v>98.18</v>
      </c>
      <c r="D381" s="7">
        <v>57470000</v>
      </c>
      <c r="E381" s="7">
        <v>5642404600</v>
      </c>
      <c r="F381" s="7">
        <v>443800000</v>
      </c>
      <c r="G381" s="7">
        <v>5169804182</v>
      </c>
      <c r="H381" s="7">
        <v>472600418</v>
      </c>
      <c r="I381" s="8">
        <v>103396000</v>
      </c>
      <c r="J381" s="7">
        <v>1692721000</v>
      </c>
      <c r="K381" s="7">
        <v>564240000</v>
      </c>
      <c r="L381" s="7">
        <v>846361000</v>
      </c>
      <c r="M381" s="7">
        <v>846361000</v>
      </c>
      <c r="N381" s="7">
        <v>1410601370</v>
      </c>
      <c r="O381" s="7">
        <v>282120230</v>
      </c>
    </row>
    <row r="382" spans="2:15" s="108" customFormat="1">
      <c r="B382" s="5">
        <v>3111</v>
      </c>
      <c r="C382" s="6">
        <v>114.39</v>
      </c>
      <c r="D382" s="7">
        <v>81960000</v>
      </c>
      <c r="E382" s="7">
        <v>9375404400</v>
      </c>
      <c r="F382" s="7">
        <v>517100000</v>
      </c>
      <c r="G382" s="7">
        <v>8570104000</v>
      </c>
      <c r="H382" s="7">
        <v>805300400</v>
      </c>
      <c r="I382" s="8">
        <v>171402000</v>
      </c>
      <c r="J382" s="7">
        <v>2812621000</v>
      </c>
      <c r="K382" s="7">
        <v>937540000</v>
      </c>
      <c r="L382" s="7">
        <v>1406311000</v>
      </c>
      <c r="M382" s="7">
        <v>1406311000</v>
      </c>
      <c r="N382" s="7">
        <v>2343851180</v>
      </c>
      <c r="O382" s="7">
        <v>468770220</v>
      </c>
    </row>
    <row r="383" spans="2:15" s="108" customFormat="1">
      <c r="B383" s="5">
        <v>3112</v>
      </c>
      <c r="C383" s="6">
        <v>107.21</v>
      </c>
      <c r="D383" s="7">
        <v>78380000</v>
      </c>
      <c r="E383" s="7">
        <v>8403119799.999999</v>
      </c>
      <c r="F383" s="7">
        <v>484600000</v>
      </c>
      <c r="G383" s="7">
        <v>7683254364</v>
      </c>
      <c r="H383" s="7">
        <v>719865436</v>
      </c>
      <c r="I383" s="8">
        <v>153665000</v>
      </c>
      <c r="J383" s="7">
        <v>2520936000</v>
      </c>
      <c r="K383" s="7">
        <v>840312000</v>
      </c>
      <c r="L383" s="7">
        <v>1260468000</v>
      </c>
      <c r="M383" s="7">
        <v>1260468000</v>
      </c>
      <c r="N383" s="7">
        <v>2100779809.999999</v>
      </c>
      <c r="O383" s="7">
        <v>420155990</v>
      </c>
    </row>
    <row r="384" spans="2:15" s="108" customFormat="1">
      <c r="B384" s="5">
        <v>3115</v>
      </c>
      <c r="C384" s="6">
        <v>93.46</v>
      </c>
      <c r="D384" s="7">
        <v>81960000</v>
      </c>
      <c r="E384" s="7">
        <v>7659981599.999999</v>
      </c>
      <c r="F384" s="18">
        <v>422500000</v>
      </c>
      <c r="G384" s="7">
        <v>7002028727</v>
      </c>
      <c r="H384" s="7">
        <v>657952873</v>
      </c>
      <c r="I384" s="8">
        <v>140041000</v>
      </c>
      <c r="J384" s="7">
        <v>2297994000</v>
      </c>
      <c r="K384" s="7">
        <v>765998000</v>
      </c>
      <c r="L384" s="7">
        <v>1148997000</v>
      </c>
      <c r="M384" s="7">
        <v>1148997000</v>
      </c>
      <c r="N384" s="7">
        <v>1914996519.999999</v>
      </c>
      <c r="O384" s="7">
        <v>382999080</v>
      </c>
    </row>
    <row r="385" spans="2:15" s="108" customFormat="1">
      <c r="B385" s="103" t="s">
        <v>48</v>
      </c>
      <c r="C385" s="99"/>
      <c r="D385" s="99"/>
      <c r="E385" s="100"/>
      <c r="F385" s="19"/>
      <c r="G385" s="100"/>
      <c r="H385" s="100"/>
      <c r="I385" s="102"/>
      <c r="J385" s="101">
        <v>0</v>
      </c>
      <c r="K385" s="101">
        <v>0</v>
      </c>
      <c r="L385" s="101">
        <v>0</v>
      </c>
      <c r="M385" s="101">
        <v>0</v>
      </c>
      <c r="N385" s="101">
        <v>0</v>
      </c>
      <c r="O385" s="101">
        <v>0</v>
      </c>
    </row>
    <row r="386" spans="2:15" s="109" customFormat="1">
      <c r="B386" s="5">
        <v>3201</v>
      </c>
      <c r="C386" s="6">
        <v>125.27</v>
      </c>
      <c r="D386" s="7">
        <v>71770000</v>
      </c>
      <c r="E386" s="7">
        <v>8990627900</v>
      </c>
      <c r="F386" s="11">
        <v>566300000</v>
      </c>
      <c r="G386" s="7">
        <v>8224779909</v>
      </c>
      <c r="H386" s="7">
        <v>765847991</v>
      </c>
      <c r="I386" s="8">
        <v>164496000</v>
      </c>
      <c r="J386" s="7">
        <v>2697188000</v>
      </c>
      <c r="K386" s="7">
        <v>899063000</v>
      </c>
      <c r="L386" s="7">
        <v>1348594000</v>
      </c>
      <c r="M386" s="7">
        <v>1348594000</v>
      </c>
      <c r="N386" s="7">
        <v>2247657505</v>
      </c>
      <c r="O386" s="7">
        <v>449531395</v>
      </c>
    </row>
    <row r="387" spans="2:15" s="108" customFormat="1">
      <c r="B387" s="5">
        <v>3202</v>
      </c>
      <c r="C387" s="6">
        <v>125.27</v>
      </c>
      <c r="D387" s="7">
        <v>71770000</v>
      </c>
      <c r="E387" s="7">
        <v>8990627900</v>
      </c>
      <c r="F387" s="7">
        <v>566300000</v>
      </c>
      <c r="G387" s="7">
        <v>8224779909</v>
      </c>
      <c r="H387" s="7">
        <v>765847991</v>
      </c>
      <c r="I387" s="8">
        <v>164496000</v>
      </c>
      <c r="J387" s="7">
        <v>2697188000</v>
      </c>
      <c r="K387" s="7">
        <v>899063000</v>
      </c>
      <c r="L387" s="7">
        <v>1348594000</v>
      </c>
      <c r="M387" s="7">
        <v>1348594000</v>
      </c>
      <c r="N387" s="7">
        <v>2247657505</v>
      </c>
      <c r="O387" s="7">
        <v>449531395</v>
      </c>
    </row>
    <row r="388" spans="2:15" s="108" customFormat="1">
      <c r="B388" s="5">
        <v>3203</v>
      </c>
      <c r="C388" s="6">
        <v>124.87</v>
      </c>
      <c r="D388" s="7">
        <v>70650000</v>
      </c>
      <c r="E388" s="7">
        <v>8822065500</v>
      </c>
      <c r="F388" s="7">
        <v>564500000</v>
      </c>
      <c r="G388" s="7">
        <v>8071377727</v>
      </c>
      <c r="H388" s="7">
        <v>750687773</v>
      </c>
      <c r="I388" s="8">
        <v>161428000</v>
      </c>
      <c r="J388" s="7">
        <v>2646620000</v>
      </c>
      <c r="K388" s="7">
        <v>882207000</v>
      </c>
      <c r="L388" s="7">
        <v>1323310000</v>
      </c>
      <c r="M388" s="7">
        <v>1323310000</v>
      </c>
      <c r="N388" s="7">
        <v>2205515225</v>
      </c>
      <c r="O388" s="7">
        <v>441103275</v>
      </c>
    </row>
    <row r="389" spans="2:15" s="108" customFormat="1">
      <c r="B389" s="5">
        <v>3204</v>
      </c>
      <c r="C389" s="6">
        <v>125.19</v>
      </c>
      <c r="D389" s="7">
        <v>59870000</v>
      </c>
      <c r="E389" s="7">
        <v>7495125300</v>
      </c>
      <c r="F389" s="7">
        <v>565900000</v>
      </c>
      <c r="G389" s="7">
        <v>6865195727</v>
      </c>
      <c r="H389" s="7">
        <v>629929573</v>
      </c>
      <c r="I389" s="8">
        <v>137304000</v>
      </c>
      <c r="J389" s="7">
        <v>2248538000</v>
      </c>
      <c r="K389" s="7">
        <v>749513000</v>
      </c>
      <c r="L389" s="7">
        <v>1124269000</v>
      </c>
      <c r="M389" s="7">
        <v>1124269000</v>
      </c>
      <c r="N389" s="7">
        <v>1873780035</v>
      </c>
      <c r="O389" s="7">
        <v>374756265</v>
      </c>
    </row>
    <row r="390" spans="2:15" s="108" customFormat="1">
      <c r="B390" s="5">
        <v>3205</v>
      </c>
      <c r="C390" s="6">
        <v>113.56</v>
      </c>
      <c r="D390" s="7">
        <v>70650000</v>
      </c>
      <c r="E390" s="7">
        <v>8023014000</v>
      </c>
      <c r="F390" s="7">
        <v>513300000</v>
      </c>
      <c r="G390" s="7">
        <v>7340312727</v>
      </c>
      <c r="H390" s="7">
        <v>682701273</v>
      </c>
      <c r="I390" s="8">
        <v>146806000</v>
      </c>
      <c r="J390" s="7">
        <v>2406904000</v>
      </c>
      <c r="K390" s="7">
        <v>802301000</v>
      </c>
      <c r="L390" s="7">
        <v>1203452000</v>
      </c>
      <c r="M390" s="7">
        <v>1203452000</v>
      </c>
      <c r="N390" s="7">
        <v>2005754300</v>
      </c>
      <c r="O390" s="7">
        <v>401150700</v>
      </c>
    </row>
    <row r="391" spans="2:15" s="108" customFormat="1">
      <c r="B391" s="5">
        <v>3206</v>
      </c>
      <c r="C391" s="6">
        <v>113.21</v>
      </c>
      <c r="D391" s="7">
        <v>59870000</v>
      </c>
      <c r="E391" s="7">
        <v>6777882700</v>
      </c>
      <c r="F391" s="7">
        <v>511800000</v>
      </c>
      <c r="G391" s="7">
        <v>6208238818</v>
      </c>
      <c r="H391" s="7">
        <v>569643882</v>
      </c>
      <c r="I391" s="8">
        <v>124165000</v>
      </c>
      <c r="J391" s="7">
        <v>2033365000</v>
      </c>
      <c r="K391" s="7">
        <v>677788000</v>
      </c>
      <c r="L391" s="7">
        <v>1016682000</v>
      </c>
      <c r="M391" s="7">
        <v>1016682000</v>
      </c>
      <c r="N391" s="7">
        <v>1694471565</v>
      </c>
      <c r="O391" s="7">
        <v>338894135</v>
      </c>
    </row>
    <row r="392" spans="2:15" s="108" customFormat="1">
      <c r="B392" s="5">
        <v>3207</v>
      </c>
      <c r="C392" s="6">
        <v>96.02</v>
      </c>
      <c r="D392" s="7">
        <v>70650000</v>
      </c>
      <c r="E392" s="7">
        <v>6783813000</v>
      </c>
      <c r="F392" s="7">
        <v>434100000</v>
      </c>
      <c r="G392" s="7">
        <v>6206566364</v>
      </c>
      <c r="H392" s="7">
        <v>577246636</v>
      </c>
      <c r="I392" s="8">
        <v>124131000</v>
      </c>
      <c r="J392" s="7">
        <v>2035144000</v>
      </c>
      <c r="K392" s="7">
        <v>678381000</v>
      </c>
      <c r="L392" s="7">
        <v>1017572000</v>
      </c>
      <c r="M392" s="7">
        <v>1017572000</v>
      </c>
      <c r="N392" s="7">
        <v>1695953350</v>
      </c>
      <c r="O392" s="7">
        <v>339190650</v>
      </c>
    </row>
    <row r="393" spans="2:15" s="108" customFormat="1">
      <c r="B393" s="5">
        <v>3208</v>
      </c>
      <c r="C393" s="6">
        <v>104.71</v>
      </c>
      <c r="D393" s="7">
        <v>49120000</v>
      </c>
      <c r="E393" s="7">
        <v>5143355200</v>
      </c>
      <c r="F393" s="7">
        <v>473300000</v>
      </c>
      <c r="G393" s="7">
        <v>4718804727</v>
      </c>
      <c r="H393" s="7">
        <v>424550473</v>
      </c>
      <c r="I393" s="8">
        <v>94376000</v>
      </c>
      <c r="J393" s="7">
        <v>1543007000</v>
      </c>
      <c r="K393" s="7">
        <v>514336000</v>
      </c>
      <c r="L393" s="7">
        <v>771503000</v>
      </c>
      <c r="M393" s="7">
        <v>771503000</v>
      </c>
      <c r="N393" s="7">
        <v>1285838440</v>
      </c>
      <c r="O393" s="7">
        <v>257167760</v>
      </c>
    </row>
    <row r="394" spans="2:15" s="108" customFormat="1">
      <c r="B394" s="5">
        <v>3209</v>
      </c>
      <c r="C394" s="6">
        <v>81.849999999999994</v>
      </c>
      <c r="D394" s="7">
        <v>74970000</v>
      </c>
      <c r="E394" s="7">
        <v>6136294500</v>
      </c>
      <c r="F394" s="7">
        <v>370000000</v>
      </c>
      <c r="G394" s="7">
        <v>5612085909</v>
      </c>
      <c r="H394" s="7">
        <v>524208591</v>
      </c>
      <c r="I394" s="8">
        <v>112242000</v>
      </c>
      <c r="J394" s="7">
        <v>1840888000</v>
      </c>
      <c r="K394" s="7">
        <v>613629000</v>
      </c>
      <c r="L394" s="7">
        <v>920444000</v>
      </c>
      <c r="M394" s="7">
        <v>920444000</v>
      </c>
      <c r="N394" s="7">
        <v>1534074775</v>
      </c>
      <c r="O394" s="7">
        <v>306814725</v>
      </c>
    </row>
    <row r="395" spans="2:15" s="108" customFormat="1">
      <c r="B395" s="5">
        <v>3210</v>
      </c>
      <c r="C395" s="6">
        <v>98.18</v>
      </c>
      <c r="D395" s="7">
        <v>57770000</v>
      </c>
      <c r="E395" s="7">
        <v>5671858600</v>
      </c>
      <c r="F395" s="7">
        <v>443800000</v>
      </c>
      <c r="G395" s="7">
        <v>5196580545</v>
      </c>
      <c r="H395" s="7">
        <v>475278055</v>
      </c>
      <c r="I395" s="8">
        <v>103932000</v>
      </c>
      <c r="J395" s="7">
        <v>1701558000</v>
      </c>
      <c r="K395" s="7">
        <v>567186000</v>
      </c>
      <c r="L395" s="7">
        <v>850779000</v>
      </c>
      <c r="M395" s="7">
        <v>850779000</v>
      </c>
      <c r="N395" s="7">
        <v>1417963670</v>
      </c>
      <c r="O395" s="7">
        <v>283592930</v>
      </c>
    </row>
    <row r="396" spans="2:15" s="108" customFormat="1">
      <c r="B396" s="5">
        <v>3211</v>
      </c>
      <c r="C396" s="6">
        <v>114.39</v>
      </c>
      <c r="D396" s="7">
        <v>82520000</v>
      </c>
      <c r="E396" s="7">
        <v>9439462800</v>
      </c>
      <c r="F396" s="7">
        <v>517100000</v>
      </c>
      <c r="G396" s="7">
        <v>8628338909</v>
      </c>
      <c r="H396" s="7">
        <v>811123891</v>
      </c>
      <c r="I396" s="8">
        <v>172567000</v>
      </c>
      <c r="J396" s="7">
        <v>2831839000</v>
      </c>
      <c r="K396" s="7">
        <v>943946000</v>
      </c>
      <c r="L396" s="7">
        <v>1415919000</v>
      </c>
      <c r="M396" s="7">
        <v>1415919000</v>
      </c>
      <c r="N396" s="7">
        <v>2359866660</v>
      </c>
      <c r="O396" s="7">
        <v>471973140</v>
      </c>
    </row>
    <row r="397" spans="2:15" s="108" customFormat="1">
      <c r="B397" s="5">
        <v>3212</v>
      </c>
      <c r="C397" s="6">
        <v>107.21</v>
      </c>
      <c r="D397" s="7">
        <v>79000000</v>
      </c>
      <c r="E397" s="7">
        <v>8469589999.999999</v>
      </c>
      <c r="F397" s="7">
        <v>484600000</v>
      </c>
      <c r="G397" s="7">
        <v>7743681818</v>
      </c>
      <c r="H397" s="7">
        <v>725908182</v>
      </c>
      <c r="I397" s="8">
        <v>154874000</v>
      </c>
      <c r="J397" s="7">
        <v>2540877000</v>
      </c>
      <c r="K397" s="7">
        <v>846959000</v>
      </c>
      <c r="L397" s="7">
        <v>1270439000</v>
      </c>
      <c r="M397" s="7">
        <v>1270439000</v>
      </c>
      <c r="N397" s="7">
        <v>2117396499.999999</v>
      </c>
      <c r="O397" s="7">
        <v>423479500</v>
      </c>
    </row>
    <row r="398" spans="2:15" s="108" customFormat="1">
      <c r="B398" s="5">
        <v>3215</v>
      </c>
      <c r="C398" s="6">
        <v>93.46</v>
      </c>
      <c r="D398" s="7">
        <v>82520000</v>
      </c>
      <c r="E398" s="7">
        <v>7712319199.999999</v>
      </c>
      <c r="F398" s="18">
        <v>422500000</v>
      </c>
      <c r="G398" s="7">
        <v>7049608364</v>
      </c>
      <c r="H398" s="7">
        <v>662710836</v>
      </c>
      <c r="I398" s="8">
        <v>140992000</v>
      </c>
      <c r="J398" s="7">
        <v>2313696000</v>
      </c>
      <c r="K398" s="7">
        <v>771232000</v>
      </c>
      <c r="L398" s="7">
        <v>1156848000</v>
      </c>
      <c r="M398" s="7">
        <v>1156848000</v>
      </c>
      <c r="N398" s="7">
        <v>1928079239.999999</v>
      </c>
      <c r="O398" s="7">
        <v>385615960</v>
      </c>
    </row>
    <row r="399" spans="2:15" s="108" customFormat="1">
      <c r="B399" s="103" t="s">
        <v>49</v>
      </c>
      <c r="C399" s="99"/>
      <c r="D399" s="99"/>
      <c r="E399" s="100"/>
      <c r="F399" s="19"/>
      <c r="G399" s="100"/>
      <c r="H399" s="100"/>
      <c r="I399" s="102"/>
      <c r="J399" s="101">
        <v>0</v>
      </c>
      <c r="K399" s="101">
        <v>0</v>
      </c>
      <c r="L399" s="101">
        <v>0</v>
      </c>
      <c r="M399" s="101">
        <v>0</v>
      </c>
      <c r="N399" s="101">
        <v>0</v>
      </c>
      <c r="O399" s="101">
        <v>0</v>
      </c>
    </row>
    <row r="400" spans="2:15" s="109" customFormat="1">
      <c r="B400" s="5">
        <v>3301</v>
      </c>
      <c r="C400" s="6">
        <v>125.27</v>
      </c>
      <c r="D400" s="7">
        <v>72050000</v>
      </c>
      <c r="E400" s="7">
        <v>9025703500</v>
      </c>
      <c r="F400" s="11">
        <v>566300000</v>
      </c>
      <c r="G400" s="7">
        <v>8256666818</v>
      </c>
      <c r="H400" s="7">
        <v>769036682</v>
      </c>
      <c r="I400" s="8">
        <v>165133000</v>
      </c>
      <c r="J400" s="7">
        <v>2707711000</v>
      </c>
      <c r="K400" s="7">
        <v>902570000</v>
      </c>
      <c r="L400" s="7">
        <v>1353856000</v>
      </c>
      <c r="M400" s="7">
        <v>1353856000</v>
      </c>
      <c r="N400" s="7">
        <v>2256425325</v>
      </c>
      <c r="O400" s="7">
        <v>451285175</v>
      </c>
    </row>
    <row r="401" spans="2:15" s="108" customFormat="1">
      <c r="B401" s="5">
        <v>3302</v>
      </c>
      <c r="C401" s="6">
        <v>125.27</v>
      </c>
      <c r="D401" s="7">
        <v>72050000</v>
      </c>
      <c r="E401" s="7">
        <v>9025703500</v>
      </c>
      <c r="F401" s="7">
        <v>566300000</v>
      </c>
      <c r="G401" s="7">
        <v>8256666818</v>
      </c>
      <c r="H401" s="7">
        <v>769036682</v>
      </c>
      <c r="I401" s="8">
        <v>165133000</v>
      </c>
      <c r="J401" s="7">
        <v>2707711000</v>
      </c>
      <c r="K401" s="7">
        <v>902570000</v>
      </c>
      <c r="L401" s="7">
        <v>1353856000</v>
      </c>
      <c r="M401" s="7">
        <v>1353856000</v>
      </c>
      <c r="N401" s="7">
        <v>2256425325</v>
      </c>
      <c r="O401" s="7">
        <v>451285175</v>
      </c>
    </row>
    <row r="402" spans="2:15" s="108" customFormat="1">
      <c r="B402" s="5">
        <v>3303</v>
      </c>
      <c r="C402" s="6">
        <v>124.87</v>
      </c>
      <c r="D402" s="7">
        <v>71210000</v>
      </c>
      <c r="E402" s="7">
        <v>8891992700</v>
      </c>
      <c r="F402" s="7">
        <v>564500000</v>
      </c>
      <c r="G402" s="7">
        <v>8134947909</v>
      </c>
      <c r="H402" s="7">
        <v>757044791</v>
      </c>
      <c r="I402" s="8">
        <v>162699000</v>
      </c>
      <c r="J402" s="7">
        <v>2667598000</v>
      </c>
      <c r="K402" s="7">
        <v>889199000</v>
      </c>
      <c r="L402" s="7">
        <v>1333799000</v>
      </c>
      <c r="M402" s="7">
        <v>1333799000</v>
      </c>
      <c r="N402" s="7">
        <v>2222998065</v>
      </c>
      <c r="O402" s="7">
        <v>444599635</v>
      </c>
    </row>
    <row r="403" spans="2:15" s="108" customFormat="1">
      <c r="B403" s="5">
        <v>3304</v>
      </c>
      <c r="C403" s="6">
        <v>125.19</v>
      </c>
      <c r="D403" s="7">
        <v>60430000</v>
      </c>
      <c r="E403" s="7">
        <v>7565231700</v>
      </c>
      <c r="F403" s="7">
        <v>565900000</v>
      </c>
      <c r="G403" s="7">
        <v>6928928818</v>
      </c>
      <c r="H403" s="7">
        <v>636302882</v>
      </c>
      <c r="I403" s="8">
        <v>138579000</v>
      </c>
      <c r="J403" s="7">
        <v>2269570000</v>
      </c>
      <c r="K403" s="7">
        <v>756523000</v>
      </c>
      <c r="L403" s="7">
        <v>1134785000</v>
      </c>
      <c r="M403" s="7">
        <v>1134785000</v>
      </c>
      <c r="N403" s="7">
        <v>1891307115</v>
      </c>
      <c r="O403" s="7">
        <v>378261585</v>
      </c>
    </row>
    <row r="404" spans="2:15" s="108" customFormat="1">
      <c r="B404" s="5">
        <v>3305</v>
      </c>
      <c r="C404" s="6">
        <v>113.56</v>
      </c>
      <c r="D404" s="7">
        <v>71210000</v>
      </c>
      <c r="E404" s="7">
        <v>8086607600</v>
      </c>
      <c r="F404" s="7">
        <v>513300000</v>
      </c>
      <c r="G404" s="7">
        <v>7398125091</v>
      </c>
      <c r="H404" s="7">
        <v>688482509</v>
      </c>
      <c r="I404" s="8">
        <v>147963000</v>
      </c>
      <c r="J404" s="7">
        <v>2425982000</v>
      </c>
      <c r="K404" s="7">
        <v>808661000</v>
      </c>
      <c r="L404" s="7">
        <v>1212991000</v>
      </c>
      <c r="M404" s="7">
        <v>1212991000</v>
      </c>
      <c r="N404" s="7">
        <v>2021652220</v>
      </c>
      <c r="O404" s="7">
        <v>404330380</v>
      </c>
    </row>
    <row r="405" spans="2:15" s="108" customFormat="1">
      <c r="B405" s="5">
        <v>3306</v>
      </c>
      <c r="C405" s="6">
        <v>113.21</v>
      </c>
      <c r="D405" s="7">
        <v>60430000</v>
      </c>
      <c r="E405" s="7">
        <v>6841280300</v>
      </c>
      <c r="F405" s="7">
        <v>511800000</v>
      </c>
      <c r="G405" s="7">
        <v>6265873000</v>
      </c>
      <c r="H405" s="7">
        <v>575407300</v>
      </c>
      <c r="I405" s="8">
        <v>125317000</v>
      </c>
      <c r="J405" s="7">
        <v>2052384000</v>
      </c>
      <c r="K405" s="7">
        <v>684128000</v>
      </c>
      <c r="L405" s="7">
        <v>1026192000</v>
      </c>
      <c r="M405" s="7">
        <v>1026192000</v>
      </c>
      <c r="N405" s="7">
        <v>1710320285</v>
      </c>
      <c r="O405" s="7">
        <v>342064015</v>
      </c>
    </row>
    <row r="406" spans="2:15" s="108" customFormat="1">
      <c r="B406" s="5">
        <v>3307</v>
      </c>
      <c r="C406" s="6">
        <v>96.02</v>
      </c>
      <c r="D406" s="7">
        <v>71210000</v>
      </c>
      <c r="E406" s="7">
        <v>6837584200</v>
      </c>
      <c r="F406" s="7">
        <v>434100000</v>
      </c>
      <c r="G406" s="7">
        <v>6255449273</v>
      </c>
      <c r="H406" s="7">
        <v>582134927</v>
      </c>
      <c r="I406" s="8">
        <v>125109000</v>
      </c>
      <c r="J406" s="7">
        <v>2051275000</v>
      </c>
      <c r="K406" s="7">
        <v>683758000</v>
      </c>
      <c r="L406" s="7">
        <v>1025638000</v>
      </c>
      <c r="M406" s="7">
        <v>1025638000</v>
      </c>
      <c r="N406" s="7">
        <v>1709395990</v>
      </c>
      <c r="O406" s="7">
        <v>341879210</v>
      </c>
    </row>
    <row r="407" spans="2:15" s="108" customFormat="1">
      <c r="B407" s="5">
        <v>3308</v>
      </c>
      <c r="C407" s="6">
        <v>104.71</v>
      </c>
      <c r="D407" s="7">
        <v>49400000</v>
      </c>
      <c r="E407" s="7">
        <v>5172674000</v>
      </c>
      <c r="F407" s="7">
        <v>473300000</v>
      </c>
      <c r="G407" s="7">
        <v>4745458182</v>
      </c>
      <c r="H407" s="7">
        <v>427215818</v>
      </c>
      <c r="I407" s="8">
        <v>94909000</v>
      </c>
      <c r="J407" s="7">
        <v>1551802000</v>
      </c>
      <c r="K407" s="7">
        <v>517267000</v>
      </c>
      <c r="L407" s="7">
        <v>775901000</v>
      </c>
      <c r="M407" s="7">
        <v>775901000</v>
      </c>
      <c r="N407" s="7">
        <v>1293169300</v>
      </c>
      <c r="O407" s="7">
        <v>258633700</v>
      </c>
    </row>
    <row r="408" spans="2:15" s="108" customFormat="1">
      <c r="B408" s="5">
        <v>3309</v>
      </c>
      <c r="C408" s="6">
        <v>81.849999999999994</v>
      </c>
      <c r="D408" s="7">
        <v>75530000</v>
      </c>
      <c r="E408" s="7">
        <v>6182130500</v>
      </c>
      <c r="F408" s="7">
        <v>370000000</v>
      </c>
      <c r="G408" s="7">
        <v>5653755000</v>
      </c>
      <c r="H408" s="7">
        <v>528375500</v>
      </c>
      <c r="I408" s="8">
        <v>113075000</v>
      </c>
      <c r="J408" s="7">
        <v>1854639000</v>
      </c>
      <c r="K408" s="7">
        <v>618213000</v>
      </c>
      <c r="L408" s="7">
        <v>927320000</v>
      </c>
      <c r="M408" s="7">
        <v>927320000</v>
      </c>
      <c r="N408" s="7">
        <v>1545531975</v>
      </c>
      <c r="O408" s="7">
        <v>309106525</v>
      </c>
    </row>
    <row r="409" spans="2:15" s="108" customFormat="1">
      <c r="B409" s="5">
        <v>3310</v>
      </c>
      <c r="C409" s="6">
        <v>98.18</v>
      </c>
      <c r="D409" s="7">
        <v>58080000</v>
      </c>
      <c r="E409" s="7">
        <v>5702294400</v>
      </c>
      <c r="F409" s="7">
        <v>443800000</v>
      </c>
      <c r="G409" s="7">
        <v>5224249455</v>
      </c>
      <c r="H409" s="7">
        <v>478044945</v>
      </c>
      <c r="I409" s="8">
        <v>104485000</v>
      </c>
      <c r="J409" s="7">
        <v>1710688000</v>
      </c>
      <c r="K409" s="7">
        <v>570229000</v>
      </c>
      <c r="L409" s="7">
        <v>855344000</v>
      </c>
      <c r="M409" s="7">
        <v>855344000</v>
      </c>
      <c r="N409" s="7">
        <v>1425574680</v>
      </c>
      <c r="O409" s="7">
        <v>285114720</v>
      </c>
    </row>
    <row r="410" spans="2:15" s="108" customFormat="1">
      <c r="B410" s="5">
        <v>3311</v>
      </c>
      <c r="C410" s="6">
        <v>114.39</v>
      </c>
      <c r="D410" s="7">
        <v>83070000</v>
      </c>
      <c r="E410" s="7">
        <v>9502377300</v>
      </c>
      <c r="F410" s="7">
        <v>517100000</v>
      </c>
      <c r="G410" s="7">
        <v>8685533909</v>
      </c>
      <c r="H410" s="7">
        <v>816843391</v>
      </c>
      <c r="I410" s="8">
        <v>173711000</v>
      </c>
      <c r="J410" s="7">
        <v>2850713000</v>
      </c>
      <c r="K410" s="7">
        <v>950238000</v>
      </c>
      <c r="L410" s="7">
        <v>1425357000</v>
      </c>
      <c r="M410" s="7">
        <v>1425357000</v>
      </c>
      <c r="N410" s="7">
        <v>2375593435</v>
      </c>
      <c r="O410" s="7">
        <v>475118865</v>
      </c>
    </row>
    <row r="411" spans="2:15" s="108" customFormat="1">
      <c r="B411" s="5">
        <v>3312</v>
      </c>
      <c r="C411" s="6">
        <v>107.21</v>
      </c>
      <c r="D411" s="7">
        <v>79630000</v>
      </c>
      <c r="E411" s="7">
        <v>8537132299.999999</v>
      </c>
      <c r="F411" s="7">
        <v>484600000</v>
      </c>
      <c r="G411" s="7">
        <v>7805083909</v>
      </c>
      <c r="H411" s="7">
        <v>732048391</v>
      </c>
      <c r="I411" s="8">
        <v>156102000</v>
      </c>
      <c r="J411" s="7">
        <v>2561140000</v>
      </c>
      <c r="K411" s="7">
        <v>853713000</v>
      </c>
      <c r="L411" s="7">
        <v>1280570000</v>
      </c>
      <c r="M411" s="7">
        <v>1280570000</v>
      </c>
      <c r="N411" s="7">
        <v>2134282684.999999</v>
      </c>
      <c r="O411" s="7">
        <v>426856615</v>
      </c>
    </row>
    <row r="412" spans="2:15" s="108" customFormat="1">
      <c r="B412" s="5">
        <v>3315</v>
      </c>
      <c r="C412" s="6">
        <v>93.46</v>
      </c>
      <c r="D412" s="7">
        <v>83070000</v>
      </c>
      <c r="E412" s="7">
        <v>7763722199.999999</v>
      </c>
      <c r="F412" s="18">
        <v>422500000</v>
      </c>
      <c r="G412" s="7">
        <v>7096338364</v>
      </c>
      <c r="H412" s="7">
        <v>667383836</v>
      </c>
      <c r="I412" s="8">
        <v>141927000</v>
      </c>
      <c r="J412" s="7">
        <v>2329117000</v>
      </c>
      <c r="K412" s="7">
        <v>776372000</v>
      </c>
      <c r="L412" s="7">
        <v>1164558000</v>
      </c>
      <c r="M412" s="7">
        <v>1164558000</v>
      </c>
      <c r="N412" s="7">
        <v>1940931089.999999</v>
      </c>
      <c r="O412" s="7">
        <v>388186110</v>
      </c>
    </row>
    <row r="413" spans="2:15" s="108" customFormat="1">
      <c r="B413" s="103" t="s">
        <v>56</v>
      </c>
      <c r="C413" s="99"/>
      <c r="D413" s="99"/>
      <c r="E413" s="100"/>
      <c r="F413" s="19"/>
      <c r="G413" s="100"/>
      <c r="H413" s="100"/>
      <c r="I413" s="102"/>
      <c r="J413" s="101">
        <v>0</v>
      </c>
      <c r="K413" s="101">
        <v>0</v>
      </c>
      <c r="L413" s="101">
        <v>0</v>
      </c>
      <c r="M413" s="101">
        <v>0</v>
      </c>
      <c r="N413" s="101">
        <v>0</v>
      </c>
      <c r="O413" s="101">
        <v>0</v>
      </c>
    </row>
    <row r="414" spans="2:15" s="109" customFormat="1">
      <c r="B414" s="5" t="s">
        <v>57</v>
      </c>
      <c r="C414" s="6">
        <v>125.27</v>
      </c>
      <c r="D414" s="7">
        <v>72320000</v>
      </c>
      <c r="E414" s="7">
        <v>9059526400</v>
      </c>
      <c r="F414" s="11">
        <v>566300000</v>
      </c>
      <c r="G414" s="7">
        <v>8287414909</v>
      </c>
      <c r="H414" s="7">
        <v>772111491</v>
      </c>
      <c r="I414" s="8">
        <v>165748000</v>
      </c>
      <c r="J414" s="7">
        <v>2717858000</v>
      </c>
      <c r="K414" s="7">
        <v>905953000</v>
      </c>
      <c r="L414" s="7">
        <v>1358929000</v>
      </c>
      <c r="M414" s="7">
        <v>1358929000</v>
      </c>
      <c r="N414" s="7">
        <v>2264881080</v>
      </c>
      <c r="O414" s="7">
        <v>452976320</v>
      </c>
    </row>
    <row r="415" spans="2:15" s="108" customFormat="1">
      <c r="B415" s="5" t="s">
        <v>58</v>
      </c>
      <c r="C415" s="6">
        <v>125.27</v>
      </c>
      <c r="D415" s="7">
        <v>72320000</v>
      </c>
      <c r="E415" s="7">
        <v>9059526400</v>
      </c>
      <c r="F415" s="7">
        <v>566300000</v>
      </c>
      <c r="G415" s="7">
        <v>8287414909</v>
      </c>
      <c r="H415" s="7">
        <v>772111491</v>
      </c>
      <c r="I415" s="8">
        <v>165748000</v>
      </c>
      <c r="J415" s="7">
        <v>2717858000</v>
      </c>
      <c r="K415" s="7">
        <v>905953000</v>
      </c>
      <c r="L415" s="7">
        <v>1358929000</v>
      </c>
      <c r="M415" s="7">
        <v>1358929000</v>
      </c>
      <c r="N415" s="7">
        <v>2264881080</v>
      </c>
      <c r="O415" s="7">
        <v>452976320</v>
      </c>
    </row>
    <row r="416" spans="2:15" s="108" customFormat="1">
      <c r="B416" s="5" t="s">
        <v>59</v>
      </c>
      <c r="C416" s="6">
        <v>124.87</v>
      </c>
      <c r="D416" s="7">
        <v>71770000</v>
      </c>
      <c r="E416" s="7">
        <v>8961919900</v>
      </c>
      <c r="F416" s="7">
        <v>564500000</v>
      </c>
      <c r="G416" s="7">
        <v>8198518091</v>
      </c>
      <c r="H416" s="7">
        <v>763401809</v>
      </c>
      <c r="I416" s="8">
        <v>163970000</v>
      </c>
      <c r="J416" s="7">
        <v>2688576000</v>
      </c>
      <c r="K416" s="7">
        <v>896192000</v>
      </c>
      <c r="L416" s="7">
        <v>1344288000</v>
      </c>
      <c r="M416" s="7">
        <v>1344288000</v>
      </c>
      <c r="N416" s="7">
        <v>2240479905</v>
      </c>
      <c r="O416" s="7">
        <v>448095995</v>
      </c>
    </row>
    <row r="417" spans="2:15" s="108" customFormat="1">
      <c r="B417" s="5" t="s">
        <v>60</v>
      </c>
      <c r="C417" s="6">
        <v>125.19</v>
      </c>
      <c r="D417" s="7">
        <v>60980000</v>
      </c>
      <c r="E417" s="7">
        <v>7634086200</v>
      </c>
      <c r="F417" s="7">
        <v>565900000</v>
      </c>
      <c r="G417" s="7">
        <v>6991523818</v>
      </c>
      <c r="H417" s="7">
        <v>642562382</v>
      </c>
      <c r="I417" s="8">
        <v>139830000</v>
      </c>
      <c r="J417" s="7">
        <v>2290226000</v>
      </c>
      <c r="K417" s="7">
        <v>763409000</v>
      </c>
      <c r="L417" s="7">
        <v>1145113000</v>
      </c>
      <c r="M417" s="7">
        <v>1145113000</v>
      </c>
      <c r="N417" s="7">
        <v>1908520890</v>
      </c>
      <c r="O417" s="7">
        <v>381704310</v>
      </c>
    </row>
    <row r="418" spans="2:15" s="108" customFormat="1">
      <c r="B418" s="5" t="s">
        <v>61</v>
      </c>
      <c r="C418" s="6">
        <v>113.56</v>
      </c>
      <c r="D418" s="7">
        <v>71770000</v>
      </c>
      <c r="E418" s="7">
        <v>8150201200</v>
      </c>
      <c r="F418" s="7">
        <v>513300000</v>
      </c>
      <c r="G418" s="7">
        <v>7455937455</v>
      </c>
      <c r="H418" s="7">
        <v>694263745</v>
      </c>
      <c r="I418" s="8">
        <v>149119000</v>
      </c>
      <c r="J418" s="7">
        <v>2445060000</v>
      </c>
      <c r="K418" s="7">
        <v>815020000</v>
      </c>
      <c r="L418" s="7">
        <v>1222530000</v>
      </c>
      <c r="M418" s="7">
        <v>1222530000</v>
      </c>
      <c r="N418" s="7">
        <v>2037551140</v>
      </c>
      <c r="O418" s="7">
        <v>407510060</v>
      </c>
    </row>
    <row r="419" spans="2:15" s="108" customFormat="1">
      <c r="B419" s="5" t="s">
        <v>62</v>
      </c>
      <c r="C419" s="6">
        <v>113.21</v>
      </c>
      <c r="D419" s="7">
        <v>60980000</v>
      </c>
      <c r="E419" s="7">
        <v>6903545800</v>
      </c>
      <c r="F419" s="7">
        <v>511800000</v>
      </c>
      <c r="G419" s="7">
        <v>6322478000</v>
      </c>
      <c r="H419" s="7">
        <v>581067800</v>
      </c>
      <c r="I419" s="8">
        <v>126450000</v>
      </c>
      <c r="J419" s="7">
        <v>2071064000</v>
      </c>
      <c r="K419" s="7">
        <v>690355000</v>
      </c>
      <c r="L419" s="7">
        <v>1035532000</v>
      </c>
      <c r="M419" s="7">
        <v>1035532000</v>
      </c>
      <c r="N419" s="7">
        <v>1725885510</v>
      </c>
      <c r="O419" s="7">
        <v>345177290</v>
      </c>
    </row>
    <row r="420" spans="2:15" s="108" customFormat="1">
      <c r="B420" s="5" t="s">
        <v>63</v>
      </c>
      <c r="C420" s="6">
        <v>96.02</v>
      </c>
      <c r="D420" s="7">
        <v>71770000</v>
      </c>
      <c r="E420" s="7">
        <v>6891355400</v>
      </c>
      <c r="F420" s="7">
        <v>434100000</v>
      </c>
      <c r="G420" s="7">
        <v>6304332182</v>
      </c>
      <c r="H420" s="7">
        <v>587023218</v>
      </c>
      <c r="I420" s="8">
        <v>126087000</v>
      </c>
      <c r="J420" s="7">
        <v>2067407000</v>
      </c>
      <c r="K420" s="7">
        <v>689136000</v>
      </c>
      <c r="L420" s="7">
        <v>1033703000</v>
      </c>
      <c r="M420" s="7">
        <v>1033703000</v>
      </c>
      <c r="N420" s="7">
        <v>1722838630</v>
      </c>
      <c r="O420" s="7">
        <v>344567770</v>
      </c>
    </row>
    <row r="421" spans="2:15" s="108" customFormat="1">
      <c r="B421" s="5" t="s">
        <v>64</v>
      </c>
      <c r="C421" s="6">
        <v>104.71</v>
      </c>
      <c r="D421" s="7">
        <v>49680000</v>
      </c>
      <c r="E421" s="7">
        <v>5201992800</v>
      </c>
      <c r="F421" s="7">
        <v>473300000</v>
      </c>
      <c r="G421" s="7">
        <v>4772111636</v>
      </c>
      <c r="H421" s="7">
        <v>429881164</v>
      </c>
      <c r="I421" s="8">
        <v>95442000</v>
      </c>
      <c r="J421" s="7">
        <v>1560598000</v>
      </c>
      <c r="K421" s="7">
        <v>520199000</v>
      </c>
      <c r="L421" s="7">
        <v>780299000</v>
      </c>
      <c r="M421" s="7">
        <v>780299000</v>
      </c>
      <c r="N421" s="7">
        <v>1300498160</v>
      </c>
      <c r="O421" s="7">
        <v>260099640</v>
      </c>
    </row>
    <row r="422" spans="2:15" s="108" customFormat="1">
      <c r="B422" s="5" t="s">
        <v>65</v>
      </c>
      <c r="C422" s="6">
        <v>81.849999999999994</v>
      </c>
      <c r="D422" s="7">
        <v>76080000</v>
      </c>
      <c r="E422" s="7">
        <v>6227148000</v>
      </c>
      <c r="F422" s="7">
        <v>370000000</v>
      </c>
      <c r="G422" s="7">
        <v>5694680000</v>
      </c>
      <c r="H422" s="7">
        <v>532468000</v>
      </c>
      <c r="I422" s="8">
        <v>113894000</v>
      </c>
      <c r="J422" s="7">
        <v>1868144000</v>
      </c>
      <c r="K422" s="7">
        <v>622715000</v>
      </c>
      <c r="L422" s="7">
        <v>934072000</v>
      </c>
      <c r="M422" s="7">
        <v>934072000</v>
      </c>
      <c r="N422" s="7">
        <v>1556787600</v>
      </c>
      <c r="O422" s="7">
        <v>311357400</v>
      </c>
    </row>
    <row r="423" spans="2:15" s="108" customFormat="1">
      <c r="B423" s="5" t="s">
        <v>66</v>
      </c>
      <c r="C423" s="6">
        <v>98.18</v>
      </c>
      <c r="D423" s="7">
        <v>58390000</v>
      </c>
      <c r="E423" s="7">
        <v>5732730200</v>
      </c>
      <c r="F423" s="7">
        <v>443800000</v>
      </c>
      <c r="G423" s="7">
        <v>5251918364</v>
      </c>
      <c r="H423" s="7">
        <v>480811836</v>
      </c>
      <c r="I423" s="8">
        <v>105038000</v>
      </c>
      <c r="J423" s="7">
        <v>1719819000</v>
      </c>
      <c r="K423" s="7">
        <v>573273000</v>
      </c>
      <c r="L423" s="7">
        <v>859910000</v>
      </c>
      <c r="M423" s="7">
        <v>859910000</v>
      </c>
      <c r="N423" s="7">
        <v>1433181690</v>
      </c>
      <c r="O423" s="7">
        <v>286636510</v>
      </c>
    </row>
    <row r="424" spans="2:15" s="108" customFormat="1">
      <c r="B424" s="5" t="s">
        <v>67</v>
      </c>
      <c r="C424" s="6">
        <v>114.39</v>
      </c>
      <c r="D424" s="7">
        <v>83630000</v>
      </c>
      <c r="E424" s="7">
        <v>9566435700</v>
      </c>
      <c r="F424" s="7">
        <v>517100000</v>
      </c>
      <c r="G424" s="7">
        <v>8743768818</v>
      </c>
      <c r="H424" s="7">
        <v>822666882</v>
      </c>
      <c r="I424" s="8">
        <v>174875000</v>
      </c>
      <c r="J424" s="7">
        <v>2869931000</v>
      </c>
      <c r="K424" s="7">
        <v>956644000</v>
      </c>
      <c r="L424" s="7">
        <v>1434965000</v>
      </c>
      <c r="M424" s="7">
        <v>1434965000</v>
      </c>
      <c r="N424" s="7">
        <v>2391608915</v>
      </c>
      <c r="O424" s="7">
        <v>478321785</v>
      </c>
    </row>
    <row r="425" spans="2:15" s="108" customFormat="1">
      <c r="B425" s="5" t="s">
        <v>68</v>
      </c>
      <c r="C425" s="6">
        <v>107.21</v>
      </c>
      <c r="D425" s="7">
        <v>80260000</v>
      </c>
      <c r="E425" s="7">
        <v>8604674600</v>
      </c>
      <c r="F425" s="7">
        <v>484600000</v>
      </c>
      <c r="G425" s="7">
        <v>7866486000</v>
      </c>
      <c r="H425" s="7">
        <v>738188600</v>
      </c>
      <c r="I425" s="8">
        <v>157330000</v>
      </c>
      <c r="J425" s="7">
        <v>2581402000</v>
      </c>
      <c r="K425" s="7">
        <v>860467000</v>
      </c>
      <c r="L425" s="7">
        <v>1290701000</v>
      </c>
      <c r="M425" s="7">
        <v>1290701000</v>
      </c>
      <c r="N425" s="7">
        <v>2151169870</v>
      </c>
      <c r="O425" s="7">
        <v>430233730</v>
      </c>
    </row>
    <row r="426" spans="2:15" s="108" customFormat="1">
      <c r="B426" s="5" t="s">
        <v>69</v>
      </c>
      <c r="C426" s="6">
        <v>93.46</v>
      </c>
      <c r="D426" s="7">
        <v>83630000</v>
      </c>
      <c r="E426" s="7">
        <v>7816059799.999999</v>
      </c>
      <c r="F426" s="18">
        <v>422500000</v>
      </c>
      <c r="G426" s="7">
        <v>7143918000</v>
      </c>
      <c r="H426" s="7">
        <v>672141800</v>
      </c>
      <c r="I426" s="8">
        <v>142878000</v>
      </c>
      <c r="J426" s="7">
        <v>2344818000</v>
      </c>
      <c r="K426" s="7">
        <v>781606000</v>
      </c>
      <c r="L426" s="7">
        <v>1172409000</v>
      </c>
      <c r="M426" s="7">
        <v>1172409000</v>
      </c>
      <c r="N426" s="7">
        <v>1954014809.999999</v>
      </c>
      <c r="O426" s="7">
        <v>390802990</v>
      </c>
    </row>
    <row r="427" spans="2:15" s="108" customFormat="1">
      <c r="B427" s="103" t="s">
        <v>50</v>
      </c>
      <c r="C427" s="99"/>
      <c r="D427" s="99"/>
      <c r="E427" s="100"/>
      <c r="F427" s="19"/>
      <c r="G427" s="100"/>
      <c r="H427" s="100"/>
      <c r="I427" s="102"/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</row>
    <row r="428" spans="2:15" s="109" customFormat="1">
      <c r="B428" s="5">
        <v>3501</v>
      </c>
      <c r="C428" s="6">
        <v>125.27</v>
      </c>
      <c r="D428" s="7">
        <v>72600000</v>
      </c>
      <c r="E428" s="7">
        <v>9094602000</v>
      </c>
      <c r="F428" s="11">
        <v>566300000</v>
      </c>
      <c r="G428" s="7">
        <v>8319301818</v>
      </c>
      <c r="H428" s="7">
        <v>775300182</v>
      </c>
      <c r="I428" s="8">
        <v>166386000</v>
      </c>
      <c r="J428" s="7">
        <v>2728381000</v>
      </c>
      <c r="K428" s="7">
        <v>909460000</v>
      </c>
      <c r="L428" s="7">
        <v>1364190000</v>
      </c>
      <c r="M428" s="7">
        <v>1364190000</v>
      </c>
      <c r="N428" s="7">
        <v>2273650900</v>
      </c>
      <c r="O428" s="7">
        <v>454730100</v>
      </c>
    </row>
    <row r="429" spans="2:15" s="108" customFormat="1">
      <c r="B429" s="5">
        <v>3502</v>
      </c>
      <c r="C429" s="6">
        <v>125.27</v>
      </c>
      <c r="D429" s="7">
        <v>72600000</v>
      </c>
      <c r="E429" s="7">
        <v>9094602000</v>
      </c>
      <c r="F429" s="7">
        <v>566300000</v>
      </c>
      <c r="G429" s="7">
        <v>8319301818</v>
      </c>
      <c r="H429" s="7">
        <v>775300182</v>
      </c>
      <c r="I429" s="8">
        <v>166386000</v>
      </c>
      <c r="J429" s="7">
        <v>2728381000</v>
      </c>
      <c r="K429" s="7">
        <v>909460000</v>
      </c>
      <c r="L429" s="7">
        <v>1364190000</v>
      </c>
      <c r="M429" s="7">
        <v>1364190000</v>
      </c>
      <c r="N429" s="7">
        <v>2273650900</v>
      </c>
      <c r="O429" s="7">
        <v>454730100</v>
      </c>
    </row>
    <row r="430" spans="2:15" s="108" customFormat="1">
      <c r="B430" s="5">
        <v>3503</v>
      </c>
      <c r="C430" s="6">
        <v>124.87</v>
      </c>
      <c r="D430" s="7">
        <v>72320000</v>
      </c>
      <c r="E430" s="7">
        <v>9030598400</v>
      </c>
      <c r="F430" s="7">
        <v>564500000</v>
      </c>
      <c r="G430" s="7">
        <v>8260953091</v>
      </c>
      <c r="H430" s="7">
        <v>769645309</v>
      </c>
      <c r="I430" s="8">
        <v>165219000</v>
      </c>
      <c r="J430" s="7">
        <v>2709180000</v>
      </c>
      <c r="K430" s="7">
        <v>903060000</v>
      </c>
      <c r="L430" s="7">
        <v>1354590000</v>
      </c>
      <c r="M430" s="7">
        <v>1354590000</v>
      </c>
      <c r="N430" s="7">
        <v>2257648480</v>
      </c>
      <c r="O430" s="7">
        <v>451529920</v>
      </c>
    </row>
    <row r="431" spans="2:15" s="108" customFormat="1">
      <c r="B431" s="5">
        <v>3504</v>
      </c>
      <c r="C431" s="6">
        <v>125.19</v>
      </c>
      <c r="D431" s="7">
        <v>61540000</v>
      </c>
      <c r="E431" s="7">
        <v>7704192600</v>
      </c>
      <c r="F431" s="7">
        <v>565900000</v>
      </c>
      <c r="G431" s="7">
        <v>7055256909</v>
      </c>
      <c r="H431" s="7">
        <v>648935691</v>
      </c>
      <c r="I431" s="8">
        <v>141105000</v>
      </c>
      <c r="J431" s="7">
        <v>2311258000</v>
      </c>
      <c r="K431" s="7">
        <v>770419000</v>
      </c>
      <c r="L431" s="7">
        <v>1155629000</v>
      </c>
      <c r="M431" s="7">
        <v>1155629000</v>
      </c>
      <c r="N431" s="7">
        <v>1926047970</v>
      </c>
      <c r="O431" s="7">
        <v>385209630</v>
      </c>
    </row>
    <row r="432" spans="2:15" s="108" customFormat="1">
      <c r="B432" s="5">
        <v>3505</v>
      </c>
      <c r="C432" s="6">
        <v>113.56</v>
      </c>
      <c r="D432" s="7">
        <v>72320000</v>
      </c>
      <c r="E432" s="7">
        <v>8212659200</v>
      </c>
      <c r="F432" s="7">
        <v>513300000</v>
      </c>
      <c r="G432" s="7">
        <v>7512717455</v>
      </c>
      <c r="H432" s="7">
        <v>699941745</v>
      </c>
      <c r="I432" s="8">
        <v>150254000</v>
      </c>
      <c r="J432" s="7">
        <v>2463798000</v>
      </c>
      <c r="K432" s="7">
        <v>821266000</v>
      </c>
      <c r="L432" s="7">
        <v>1231899000</v>
      </c>
      <c r="M432" s="7">
        <v>1231899000</v>
      </c>
      <c r="N432" s="7">
        <v>2053164240</v>
      </c>
      <c r="O432" s="7">
        <v>410632960</v>
      </c>
    </row>
    <row r="433" spans="2:15" s="108" customFormat="1">
      <c r="B433" s="5">
        <v>3506</v>
      </c>
      <c r="C433" s="6">
        <v>113.21</v>
      </c>
      <c r="D433" s="7">
        <v>61540000</v>
      </c>
      <c r="E433" s="7">
        <v>6966943400</v>
      </c>
      <c r="F433" s="7">
        <v>511800000</v>
      </c>
      <c r="G433" s="7">
        <v>6380112182</v>
      </c>
      <c r="H433" s="7">
        <v>586831218</v>
      </c>
      <c r="I433" s="8">
        <v>127602000</v>
      </c>
      <c r="J433" s="7">
        <v>2090083000</v>
      </c>
      <c r="K433" s="7">
        <v>696694000</v>
      </c>
      <c r="L433" s="7">
        <v>1045042000</v>
      </c>
      <c r="M433" s="7">
        <v>1045042000</v>
      </c>
      <c r="N433" s="7">
        <v>1741735230</v>
      </c>
      <c r="O433" s="7">
        <v>348347170</v>
      </c>
    </row>
    <row r="434" spans="2:15" s="108" customFormat="1">
      <c r="B434" s="5">
        <v>3507</v>
      </c>
      <c r="C434" s="6">
        <v>96.02</v>
      </c>
      <c r="D434" s="7">
        <v>72320000</v>
      </c>
      <c r="E434" s="7">
        <v>6944166400</v>
      </c>
      <c r="F434" s="7">
        <v>434100000</v>
      </c>
      <c r="G434" s="7">
        <v>6352342182</v>
      </c>
      <c r="H434" s="7">
        <v>591824218</v>
      </c>
      <c r="I434" s="8">
        <v>127047000</v>
      </c>
      <c r="J434" s="7">
        <v>2083250000</v>
      </c>
      <c r="K434" s="7">
        <v>694417000</v>
      </c>
      <c r="L434" s="7">
        <v>1041625000</v>
      </c>
      <c r="M434" s="7">
        <v>1041625000</v>
      </c>
      <c r="N434" s="7">
        <v>1736041080</v>
      </c>
      <c r="O434" s="7">
        <v>347208320</v>
      </c>
    </row>
    <row r="435" spans="2:15" s="108" customFormat="1">
      <c r="B435" s="5">
        <v>3508</v>
      </c>
      <c r="C435" s="6">
        <v>104.71</v>
      </c>
      <c r="D435" s="7">
        <v>49960000</v>
      </c>
      <c r="E435" s="7">
        <v>5231311600</v>
      </c>
      <c r="F435" s="7">
        <v>473300000</v>
      </c>
      <c r="G435" s="7">
        <v>4798765091</v>
      </c>
      <c r="H435" s="7">
        <v>432546509</v>
      </c>
      <c r="I435" s="8">
        <v>95975000</v>
      </c>
      <c r="J435" s="7">
        <v>1569393000</v>
      </c>
      <c r="K435" s="7">
        <v>523131000</v>
      </c>
      <c r="L435" s="7">
        <v>784697000</v>
      </c>
      <c r="M435" s="7">
        <v>784697000</v>
      </c>
      <c r="N435" s="7">
        <v>1307828020</v>
      </c>
      <c r="O435" s="7">
        <v>261565580</v>
      </c>
    </row>
    <row r="436" spans="2:15" s="108" customFormat="1">
      <c r="B436" s="5">
        <v>3509</v>
      </c>
      <c r="C436" s="6">
        <v>81.849999999999994</v>
      </c>
      <c r="D436" s="7">
        <v>76640000</v>
      </c>
      <c r="E436" s="7">
        <v>6272984000</v>
      </c>
      <c r="F436" s="7">
        <v>370000000</v>
      </c>
      <c r="G436" s="7">
        <v>5736349091</v>
      </c>
      <c r="H436" s="7">
        <v>536634909</v>
      </c>
      <c r="I436" s="8">
        <v>114727000</v>
      </c>
      <c r="J436" s="7">
        <v>1881895000</v>
      </c>
      <c r="K436" s="7">
        <v>627298000</v>
      </c>
      <c r="L436" s="7">
        <v>940948000</v>
      </c>
      <c r="M436" s="7">
        <v>940948000</v>
      </c>
      <c r="N436" s="7">
        <v>1568245800</v>
      </c>
      <c r="O436" s="7">
        <v>313649200</v>
      </c>
    </row>
    <row r="437" spans="2:15" s="108" customFormat="1">
      <c r="B437" s="5">
        <v>3510</v>
      </c>
      <c r="C437" s="6">
        <v>98.18</v>
      </c>
      <c r="D437" s="7">
        <v>58690000</v>
      </c>
      <c r="E437" s="7">
        <v>5762184200</v>
      </c>
      <c r="F437" s="7">
        <v>443800000</v>
      </c>
      <c r="G437" s="7">
        <v>5278694727</v>
      </c>
      <c r="H437" s="7">
        <v>483489473</v>
      </c>
      <c r="I437" s="8">
        <v>105574000</v>
      </c>
      <c r="J437" s="7">
        <v>1728655000</v>
      </c>
      <c r="K437" s="7">
        <v>576218000</v>
      </c>
      <c r="L437" s="7">
        <v>864328000</v>
      </c>
      <c r="M437" s="7">
        <v>864328000</v>
      </c>
      <c r="N437" s="7">
        <v>1440545990</v>
      </c>
      <c r="O437" s="7">
        <v>288109210</v>
      </c>
    </row>
    <row r="438" spans="2:15" s="108" customFormat="1">
      <c r="B438" s="5">
        <v>3511</v>
      </c>
      <c r="C438" s="6">
        <v>114.39</v>
      </c>
      <c r="D438" s="7">
        <v>84190000</v>
      </c>
      <c r="E438" s="7">
        <v>9630494100</v>
      </c>
      <c r="F438" s="7">
        <v>517100000</v>
      </c>
      <c r="G438" s="7">
        <v>8802003727</v>
      </c>
      <c r="H438" s="7">
        <v>828490373</v>
      </c>
      <c r="I438" s="8">
        <v>176040000</v>
      </c>
      <c r="J438" s="7">
        <v>2889148000</v>
      </c>
      <c r="K438" s="7">
        <v>963049000</v>
      </c>
      <c r="L438" s="7">
        <v>1444574000</v>
      </c>
      <c r="M438" s="7">
        <v>1444574000</v>
      </c>
      <c r="N438" s="7">
        <v>2407624395</v>
      </c>
      <c r="O438" s="7">
        <v>481524705</v>
      </c>
    </row>
    <row r="439" spans="2:15" s="108" customFormat="1">
      <c r="B439" s="5">
        <v>3512</v>
      </c>
      <c r="C439" s="6">
        <v>107.21</v>
      </c>
      <c r="D439" s="7">
        <v>80880000</v>
      </c>
      <c r="E439" s="7">
        <v>8671144800</v>
      </c>
      <c r="F439" s="7">
        <v>484600000</v>
      </c>
      <c r="G439" s="7">
        <v>7926913455</v>
      </c>
      <c r="H439" s="7">
        <v>744231345</v>
      </c>
      <c r="I439" s="8">
        <v>158538000</v>
      </c>
      <c r="J439" s="7">
        <v>2601343000</v>
      </c>
      <c r="K439" s="7">
        <v>867114000</v>
      </c>
      <c r="L439" s="7">
        <v>1300672000</v>
      </c>
      <c r="M439" s="7">
        <v>1300672000</v>
      </c>
      <c r="N439" s="7">
        <v>2167786560</v>
      </c>
      <c r="O439" s="7">
        <v>433557240</v>
      </c>
    </row>
    <row r="440" spans="2:15" s="108" customFormat="1">
      <c r="B440" s="5">
        <v>3515</v>
      </c>
      <c r="C440" s="6">
        <v>93.46</v>
      </c>
      <c r="D440" s="7">
        <v>84190000</v>
      </c>
      <c r="E440" s="7">
        <v>7868397399.999999</v>
      </c>
      <c r="F440" s="7">
        <v>422500000</v>
      </c>
      <c r="G440" s="7">
        <v>7191497636</v>
      </c>
      <c r="H440" s="7">
        <v>676899764</v>
      </c>
      <c r="I440" s="8">
        <v>143830000</v>
      </c>
      <c r="J440" s="7">
        <v>2360519000</v>
      </c>
      <c r="K440" s="7">
        <v>786840000</v>
      </c>
      <c r="L440" s="7">
        <v>1180260000</v>
      </c>
      <c r="M440" s="7">
        <v>1180260000</v>
      </c>
      <c r="N440" s="7">
        <v>1967098529.999999</v>
      </c>
      <c r="O440" s="7">
        <v>393419870</v>
      </c>
    </row>
    <row r="441" spans="2:15" s="108" customFormat="1">
      <c r="B441" s="99" t="s">
        <v>51</v>
      </c>
      <c r="C441" s="100"/>
      <c r="D441" s="101"/>
      <c r="E441" s="101">
        <v>0</v>
      </c>
      <c r="F441" s="15">
        <v>0</v>
      </c>
      <c r="G441" s="101">
        <v>0</v>
      </c>
      <c r="H441" s="101">
        <v>0</v>
      </c>
      <c r="I441" s="102">
        <v>0</v>
      </c>
      <c r="J441" s="101">
        <v>0</v>
      </c>
      <c r="K441" s="101">
        <v>0</v>
      </c>
      <c r="L441" s="101">
        <v>0</v>
      </c>
      <c r="M441" s="101">
        <v>0</v>
      </c>
      <c r="N441" s="101">
        <v>0</v>
      </c>
      <c r="O441" s="101">
        <v>0</v>
      </c>
    </row>
    <row r="442" spans="2:15" s="108" customFormat="1">
      <c r="B442" s="5">
        <v>3601</v>
      </c>
      <c r="C442" s="6">
        <v>259.62</v>
      </c>
      <c r="D442" s="7">
        <v>72880000</v>
      </c>
      <c r="E442" s="7">
        <v>18921105600</v>
      </c>
      <c r="F442" s="7">
        <v>1173600000</v>
      </c>
      <c r="G442" s="7">
        <v>17307696000</v>
      </c>
      <c r="H442" s="7">
        <v>1613409600</v>
      </c>
      <c r="I442" s="8">
        <v>346154000</v>
      </c>
      <c r="J442" s="7">
        <v>5676332000</v>
      </c>
      <c r="K442" s="7">
        <v>1892111000</v>
      </c>
      <c r="L442" s="7">
        <v>2838166000</v>
      </c>
      <c r="M442" s="7">
        <v>2838166000</v>
      </c>
      <c r="N442" s="7">
        <v>4730275320</v>
      </c>
      <c r="O442" s="7">
        <v>946055280</v>
      </c>
    </row>
    <row r="443" spans="2:15" s="109" customFormat="1">
      <c r="B443" s="5">
        <v>3603</v>
      </c>
      <c r="C443" s="6">
        <v>124.87</v>
      </c>
      <c r="D443" s="7">
        <v>72880000</v>
      </c>
      <c r="E443" s="7">
        <v>9100525600</v>
      </c>
      <c r="F443" s="7">
        <v>564500000</v>
      </c>
      <c r="G443" s="7">
        <v>8324523273</v>
      </c>
      <c r="H443" s="7">
        <v>776002327</v>
      </c>
      <c r="I443" s="8">
        <v>166490000</v>
      </c>
      <c r="J443" s="7">
        <v>2730158000</v>
      </c>
      <c r="K443" s="7">
        <v>910053000</v>
      </c>
      <c r="L443" s="7">
        <v>1365079000</v>
      </c>
      <c r="M443" s="7">
        <v>1365079000</v>
      </c>
      <c r="N443" s="7">
        <v>2275130320</v>
      </c>
      <c r="O443" s="7">
        <v>455026280</v>
      </c>
    </row>
    <row r="444" spans="2:15" s="108" customFormat="1">
      <c r="B444" s="5">
        <v>3604</v>
      </c>
      <c r="C444" s="6">
        <v>125.16</v>
      </c>
      <c r="D444" s="7">
        <v>62100000</v>
      </c>
      <c r="E444" s="7">
        <v>7772436000</v>
      </c>
      <c r="F444" s="7">
        <v>565800000</v>
      </c>
      <c r="G444" s="7">
        <v>7117287273</v>
      </c>
      <c r="H444" s="7">
        <v>655148727</v>
      </c>
      <c r="I444" s="8">
        <v>142346000</v>
      </c>
      <c r="J444" s="7">
        <v>2331731000</v>
      </c>
      <c r="K444" s="7">
        <v>777244000</v>
      </c>
      <c r="L444" s="7">
        <v>1165865000</v>
      </c>
      <c r="M444" s="7">
        <v>1165865000</v>
      </c>
      <c r="N444" s="7">
        <v>1943109200</v>
      </c>
      <c r="O444" s="7">
        <v>388621800</v>
      </c>
    </row>
    <row r="445" spans="2:15" s="108" customFormat="1">
      <c r="B445" s="5">
        <v>3605</v>
      </c>
      <c r="C445" s="6">
        <v>210.55</v>
      </c>
      <c r="D445" s="7">
        <v>72880000</v>
      </c>
      <c r="E445" s="7">
        <v>15344884000</v>
      </c>
      <c r="F445" s="7">
        <v>951800000</v>
      </c>
      <c r="G445" s="7">
        <v>14036421818</v>
      </c>
      <c r="H445" s="7">
        <v>1308462182</v>
      </c>
      <c r="I445" s="8">
        <v>280728000</v>
      </c>
      <c r="J445" s="7">
        <v>4603465000</v>
      </c>
      <c r="K445" s="7">
        <v>1534488000</v>
      </c>
      <c r="L445" s="7">
        <v>2301733000</v>
      </c>
      <c r="M445" s="7">
        <v>2301733000</v>
      </c>
      <c r="N445" s="7">
        <v>3836220800</v>
      </c>
      <c r="O445" s="7">
        <v>767244200</v>
      </c>
    </row>
    <row r="446" spans="2:15" s="108" customFormat="1">
      <c r="B446" s="5">
        <v>3606</v>
      </c>
      <c r="C446" s="6">
        <v>219.01</v>
      </c>
      <c r="D446" s="7">
        <v>56170000</v>
      </c>
      <c r="E446" s="7">
        <v>12301791700</v>
      </c>
      <c r="F446" s="7">
        <v>990000000</v>
      </c>
      <c r="G446" s="7">
        <v>11273447000</v>
      </c>
      <c r="H446" s="7">
        <v>1028344700</v>
      </c>
      <c r="I446" s="8">
        <v>225469000</v>
      </c>
      <c r="J446" s="7">
        <v>3690538000</v>
      </c>
      <c r="K446" s="7">
        <v>1230179000</v>
      </c>
      <c r="L446" s="7">
        <v>1845269000</v>
      </c>
      <c r="M446" s="7">
        <v>1845269000</v>
      </c>
      <c r="N446" s="7">
        <v>3075447115</v>
      </c>
      <c r="O446" s="7">
        <v>615089585</v>
      </c>
    </row>
    <row r="447" spans="2:15" s="108" customFormat="1">
      <c r="B447" s="5">
        <v>3609</v>
      </c>
      <c r="C447" s="6">
        <v>201.8</v>
      </c>
      <c r="D447" s="7">
        <v>84740000</v>
      </c>
      <c r="E447" s="7">
        <v>17100532000.000002</v>
      </c>
      <c r="F447" s="7">
        <v>912200000</v>
      </c>
      <c r="G447" s="7">
        <v>15628865455</v>
      </c>
      <c r="H447" s="7">
        <v>1471666545</v>
      </c>
      <c r="I447" s="8">
        <v>312577000</v>
      </c>
      <c r="J447" s="7">
        <v>5130160000</v>
      </c>
      <c r="K447" s="7">
        <v>1710053000</v>
      </c>
      <c r="L447" s="7">
        <v>2565080000</v>
      </c>
      <c r="M447" s="7">
        <v>2565080000</v>
      </c>
      <c r="N447" s="7">
        <v>4275132400.0000019</v>
      </c>
      <c r="O447" s="7">
        <v>855026600</v>
      </c>
    </row>
    <row r="448" spans="2:15" s="108" customFormat="1">
      <c r="B448" s="5">
        <v>3610</v>
      </c>
      <c r="C448" s="6">
        <v>213.73</v>
      </c>
      <c r="D448" s="7">
        <v>70260000</v>
      </c>
      <c r="E448" s="7">
        <v>15016669800</v>
      </c>
      <c r="F448" s="7">
        <v>966200000</v>
      </c>
      <c r="G448" s="7">
        <v>13739354364</v>
      </c>
      <c r="H448" s="7">
        <v>1277315436</v>
      </c>
      <c r="I448" s="8">
        <v>274787000</v>
      </c>
      <c r="J448" s="7">
        <v>4505001000</v>
      </c>
      <c r="K448" s="7">
        <v>1501667000</v>
      </c>
      <c r="L448" s="7">
        <v>2252500000</v>
      </c>
      <c r="M448" s="7">
        <v>2252500000</v>
      </c>
      <c r="N448" s="7">
        <v>3754168310</v>
      </c>
      <c r="O448" s="7">
        <v>750833490</v>
      </c>
    </row>
    <row r="449" spans="2:15" s="108" customFormat="1">
      <c r="B449" s="5">
        <v>3615</v>
      </c>
      <c r="C449" s="6">
        <v>93.92</v>
      </c>
      <c r="D449" s="7">
        <v>84740000</v>
      </c>
      <c r="E449" s="7">
        <v>7958780800</v>
      </c>
      <c r="F449" s="7">
        <v>424600000</v>
      </c>
      <c r="G449" s="7">
        <v>7273855273</v>
      </c>
      <c r="H449" s="7">
        <v>684925527</v>
      </c>
      <c r="I449" s="8">
        <v>145477000</v>
      </c>
      <c r="J449" s="7">
        <v>2387634000</v>
      </c>
      <c r="K449" s="7">
        <v>795878000</v>
      </c>
      <c r="L449" s="7">
        <v>1193817000</v>
      </c>
      <c r="M449" s="7">
        <v>1193817000</v>
      </c>
      <c r="N449" s="7">
        <v>1989695760</v>
      </c>
      <c r="O449" s="7">
        <v>397939040</v>
      </c>
    </row>
    <row r="450" spans="2:15" s="10" customFormat="1" ht="10.5">
      <c r="B450" s="111" t="s">
        <v>55</v>
      </c>
      <c r="C450" s="112">
        <f>SUM(C9:C449)</f>
        <v>45541.079999999856</v>
      </c>
      <c r="D450" s="112"/>
      <c r="E450" s="112">
        <f t="shared" ref="E450:O450" si="0">SUM(E9:E449)</f>
        <v>2854447227837</v>
      </c>
      <c r="F450" s="9">
        <f t="shared" si="0"/>
        <v>205867700000</v>
      </c>
      <c r="G450" s="112">
        <f t="shared" si="0"/>
        <v>2613667270760</v>
      </c>
      <c r="H450" s="112">
        <f t="shared" si="0"/>
        <v>240779957077</v>
      </c>
      <c r="I450" s="112">
        <f t="shared" si="0"/>
        <v>52273339000</v>
      </c>
      <c r="J450" s="112">
        <f t="shared" si="0"/>
        <v>856334176000</v>
      </c>
      <c r="K450" s="112">
        <f t="shared" si="0"/>
        <v>285444725000</v>
      </c>
      <c r="L450" s="112">
        <f t="shared" si="0"/>
        <v>428167121000</v>
      </c>
      <c r="M450" s="112">
        <f t="shared" si="0"/>
        <v>428167096000</v>
      </c>
      <c r="N450" s="112">
        <f t="shared" si="0"/>
        <v>713611748438</v>
      </c>
      <c r="O450" s="112">
        <f t="shared" si="0"/>
        <v>142722361399</v>
      </c>
    </row>
    <row r="451" spans="2:15" s="20" customFormat="1">
      <c r="B451" s="152"/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  <c r="M451" s="152"/>
      <c r="N451" s="152"/>
      <c r="O451" s="152"/>
    </row>
    <row r="452" spans="2:15" s="21" customFormat="1">
      <c r="B452" s="153" t="s">
        <v>53</v>
      </c>
      <c r="C452" s="153"/>
      <c r="D452" s="153"/>
      <c r="E452" s="153"/>
      <c r="F452" s="14"/>
      <c r="G452" s="153"/>
      <c r="H452" s="153"/>
      <c r="I452" s="153"/>
      <c r="J452" s="153"/>
      <c r="K452" s="153"/>
      <c r="L452" s="153"/>
      <c r="M452" s="22"/>
      <c r="N452" s="153" t="s">
        <v>54</v>
      </c>
      <c r="O452" s="153"/>
    </row>
    <row r="453" spans="2:15" s="20" customFormat="1">
      <c r="B453" s="115"/>
      <c r="E453" s="104"/>
      <c r="F453" s="12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2:15" s="20" customFormat="1">
      <c r="B454" s="115"/>
      <c r="F454" s="1"/>
      <c r="G454" s="113"/>
      <c r="I454" s="27"/>
      <c r="L454" s="104"/>
      <c r="N454" s="104"/>
    </row>
    <row r="455" spans="2:15" s="20" customFormat="1">
      <c r="B455" s="115"/>
      <c r="F455" s="1"/>
      <c r="I455" s="27"/>
      <c r="L455" s="104"/>
      <c r="N455" s="104"/>
    </row>
    <row r="456" spans="2:15" s="20" customFormat="1">
      <c r="B456" s="115"/>
      <c r="F456" s="1"/>
      <c r="I456" s="27"/>
      <c r="N456" s="104"/>
    </row>
    <row r="457" spans="2:15" s="20" customFormat="1">
      <c r="B457" s="115"/>
      <c r="F457" s="1"/>
      <c r="I457" s="27"/>
      <c r="L457" s="104"/>
    </row>
    <row r="458" spans="2:15" s="20" customFormat="1">
      <c r="B458" s="115"/>
      <c r="F458" s="1"/>
      <c r="I458" s="27"/>
      <c r="N458" s="113"/>
    </row>
    <row r="459" spans="2:15" s="20" customFormat="1">
      <c r="B459" s="115"/>
      <c r="F459" s="1"/>
      <c r="I459" s="27"/>
      <c r="N459" s="113"/>
    </row>
    <row r="460" spans="2:15" s="20" customFormat="1">
      <c r="B460" s="115"/>
      <c r="F460" s="1"/>
      <c r="I460" s="27"/>
    </row>
    <row r="461" spans="2:15" s="20" customFormat="1">
      <c r="B461" s="115"/>
      <c r="F461" s="1"/>
      <c r="I461" s="27"/>
    </row>
    <row r="462" spans="2:15" s="20" customFormat="1">
      <c r="B462" s="115"/>
      <c r="F462" s="1"/>
      <c r="I462" s="27"/>
    </row>
    <row r="463" spans="2:15" s="20" customFormat="1">
      <c r="B463" s="115"/>
      <c r="F463" s="1"/>
      <c r="I463" s="27"/>
    </row>
    <row r="464" spans="2:15" s="20" customFormat="1">
      <c r="B464" s="115"/>
      <c r="F464" s="1"/>
      <c r="I464" s="27"/>
    </row>
    <row r="465" spans="2:9" s="20" customFormat="1">
      <c r="B465" s="115"/>
      <c r="I465" s="27"/>
    </row>
    <row r="466" spans="2:9" s="20" customFormat="1">
      <c r="B466" s="115"/>
      <c r="I466" s="27"/>
    </row>
    <row r="468" spans="2:9">
      <c r="F468" s="20"/>
    </row>
    <row r="469" spans="2:9">
      <c r="F469" s="20"/>
    </row>
    <row r="470" spans="2:9">
      <c r="F470" s="20"/>
    </row>
    <row r="471" spans="2:9">
      <c r="F471" s="20"/>
    </row>
    <row r="472" spans="2:9">
      <c r="F472" s="20"/>
    </row>
    <row r="473" spans="2:9">
      <c r="F473" s="20"/>
    </row>
    <row r="474" spans="2:9">
      <c r="F474" s="20"/>
    </row>
    <row r="475" spans="2:9">
      <c r="F475" s="20"/>
    </row>
    <row r="476" spans="2:9">
      <c r="F476" s="20"/>
    </row>
    <row r="477" spans="2:9">
      <c r="F477" s="20"/>
    </row>
    <row r="478" spans="2:9">
      <c r="F478" s="20"/>
    </row>
    <row r="479" spans="2:9">
      <c r="F479" s="20"/>
    </row>
    <row r="480" spans="2:9">
      <c r="F480" s="20"/>
    </row>
    <row r="481" spans="2:9">
      <c r="B481" s="1"/>
      <c r="F481" s="20"/>
      <c r="I481" s="1"/>
    </row>
  </sheetData>
  <mergeCells count="23">
    <mergeCell ref="F5:F7"/>
    <mergeCell ref="I5:I7"/>
    <mergeCell ref="B5:B7"/>
    <mergeCell ref="C5:C7"/>
    <mergeCell ref="D5:D7"/>
    <mergeCell ref="G5:G7"/>
    <mergeCell ref="H5:H7"/>
    <mergeCell ref="B1:E1"/>
    <mergeCell ref="B451:O451"/>
    <mergeCell ref="B452:E452"/>
    <mergeCell ref="G452:L452"/>
    <mergeCell ref="N452:O452"/>
    <mergeCell ref="B2:O2"/>
    <mergeCell ref="B3:O3"/>
    <mergeCell ref="D4:O4"/>
    <mergeCell ref="J5:O5"/>
    <mergeCell ref="J6:J7"/>
    <mergeCell ref="K6:K7"/>
    <mergeCell ref="L6:L7"/>
    <mergeCell ref="M6:M7"/>
    <mergeCell ref="N6:N7"/>
    <mergeCell ref="O6:O7"/>
    <mergeCell ref="E5:E7"/>
  </mergeCells>
  <pageMargins left="0.25" right="0.25" top="0.5" bottom="0.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chiết khấu thanh toán sớm</vt:lpstr>
      <vt:lpstr>Phiếu tính giá CS mới</vt:lpstr>
      <vt:lpstr>'chiết khấu thanh toán sớm'!Print_Area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Ngo Minh Duc | PMM</cp:lastModifiedBy>
  <cp:lastPrinted>2020-03-06T07:38:50Z</cp:lastPrinted>
  <dcterms:created xsi:type="dcterms:W3CDTF">2018-09-19T04:07:56Z</dcterms:created>
  <dcterms:modified xsi:type="dcterms:W3CDTF">2020-03-11T09:58:26Z</dcterms:modified>
</cp:coreProperties>
</file>