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DỰ ÁN\4.DA NHƠN HỘI PK9_KỲ CO GATEWAY_2020\6.BẢNG TÍNH CK\"/>
    </mc:Choice>
  </mc:AlternateContent>
  <xr:revisionPtr revIDLastSave="0" documentId="13_ncr:1_{3188DF23-7B9D-48B1-A8D1-4758BACEB4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ẢNG TÍNH_22.06.2020" sheetId="6" r:id="rId1"/>
    <sheet name="BẢNG TÍNH_21.03.2020" sheetId="4" state="hidden" r:id="rId2"/>
    <sheet name="CS" sheetId="5" state="hidden" r:id="rId3"/>
  </sheets>
  <externalReferences>
    <externalReference r:id="rId4"/>
  </externalReferences>
  <definedNames>
    <definedName name="garden">[1]Sheet2!$M$5:$Q$396</definedName>
    <definedName name="hd">'[1]Xuat hoa don final'!$B$4:$BE$64</definedName>
    <definedName name="_xlnm.Print_Area" localSheetId="1">'BẢNG TÍNH_21.03.2020'!$B$2:$F$33</definedName>
    <definedName name="_xlnm.Print_Area" localSheetId="0">'BẢNG TÍNH_22.06.2020'!$B$2:$F$31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6" l="1"/>
  <c r="D29" i="6"/>
  <c r="D24" i="6"/>
  <c r="E31" i="6" l="1"/>
  <c r="D23" i="6"/>
  <c r="D15" i="6" l="1"/>
  <c r="D17" i="6" l="1"/>
  <c r="D18" i="6" s="1"/>
  <c r="E33" i="4"/>
  <c r="D25" i="4"/>
  <c r="D15" i="4"/>
  <c r="D20" i="6" l="1"/>
  <c r="D17" i="4"/>
  <c r="D18" i="4" s="1"/>
  <c r="D20" i="4" s="1"/>
  <c r="D21" i="6" l="1"/>
  <c r="D25" i="6" s="1"/>
  <c r="D22" i="4"/>
  <c r="D23" i="4" s="1"/>
  <c r="D27" i="6" l="1"/>
  <c r="D31" i="6" s="1"/>
  <c r="D26" i="4"/>
  <c r="D27" i="4" s="1"/>
  <c r="D29" i="4" s="1"/>
  <c r="D31" i="4" s="1"/>
  <c r="D32" i="4" s="1"/>
  <c r="D28" i="6" l="1"/>
  <c r="D30" i="4"/>
  <c r="D33" i="4"/>
</calcChain>
</file>

<file path=xl/sharedStrings.xml><?xml version="1.0" encoding="utf-8"?>
<sst xmlns="http://schemas.openxmlformats.org/spreadsheetml/2006/main" count="135" uniqueCount="78">
  <si>
    <t>BẢNG TÍNH CHI TIẾT GIÁ TRỊ HỢP ĐỒNG</t>
  </si>
  <si>
    <t>Dự án:</t>
  </si>
  <si>
    <t>Khách hàng:</t>
  </si>
  <si>
    <t>Ngày …………………….</t>
  </si>
  <si>
    <t>STT</t>
  </si>
  <si>
    <t>Mã BDS:</t>
  </si>
  <si>
    <t>Nhập</t>
  </si>
  <si>
    <t>CÔNG TY CỔ PHẦN ĐẦU TƯ DANH KHÔI HOLDINGS</t>
  </si>
  <si>
    <t>Địa chỉ: Số 03 Trần Nhật Duật, Phường Tân Định, Quận 1, TP.HCM</t>
  </si>
  <si>
    <t xml:space="preserve">Chọn </t>
  </si>
  <si>
    <t>Không nhập</t>
  </si>
  <si>
    <t>Diện tích (m2)</t>
  </si>
  <si>
    <t>NỘI DUNG</t>
  </si>
  <si>
    <t>CHI TIẾT</t>
  </si>
  <si>
    <t>KÝ HIỆU</t>
  </si>
  <si>
    <t>GHI CHÚ</t>
  </si>
  <si>
    <t>Số tiền Đợt 1 KH thanh toán (VNĐ)</t>
  </si>
  <si>
    <t>TỔNG GIÁ TRỊ HỢP ĐỒNG BAO GỒM THUẾ VAT (VND)</t>
  </si>
  <si>
    <t xml:space="preserve"> = (1) / 1,1</t>
  </si>
  <si>
    <t>KỲ CO GATEWAY</t>
  </si>
  <si>
    <r>
      <t xml:space="preserve">Tổng giá trị chiết khấu (vnđ) </t>
    </r>
    <r>
      <rPr>
        <b/>
        <sz val="11"/>
        <color rgb="FF0070C0"/>
        <rFont val="Times New Roman"/>
        <family val="1"/>
      </rPr>
      <t>(18)</t>
    </r>
  </si>
  <si>
    <t xml:space="preserve"> = (2) * (3)</t>
  </si>
  <si>
    <t xml:space="preserve"> = (2) - (4)</t>
  </si>
  <si>
    <r>
      <t xml:space="preserve">Giá bán chính thức (có VAT) (vnd) </t>
    </r>
    <r>
      <rPr>
        <b/>
        <sz val="11"/>
        <color rgb="FF0070C0"/>
        <rFont val="Times New Roman"/>
        <family val="1"/>
      </rPr>
      <t>(1)</t>
    </r>
  </si>
  <si>
    <t xml:space="preserve"> = (1) - (18)</t>
  </si>
  <si>
    <r>
      <t xml:space="preserve">Giá bán chính thức (chưa VAT)  (vnd) </t>
    </r>
    <r>
      <rPr>
        <sz val="11"/>
        <color rgb="FF0070C0"/>
        <rFont val="Times New Roman"/>
        <family val="1"/>
      </rPr>
      <t>(2)</t>
    </r>
  </si>
  <si>
    <r>
      <t xml:space="preserve">Tỷ lệ CK theo Chương trình bán hàng "NHẬN LỘC KỲ CO-NHẬN VÀNG 9999" (%) </t>
    </r>
    <r>
      <rPr>
        <b/>
        <sz val="11"/>
        <color rgb="FF0070C0"/>
        <rFont val="Times New Roman"/>
        <family val="1"/>
      </rPr>
      <t>(3)</t>
    </r>
  </si>
  <si>
    <r>
      <t xml:space="preserve">Số tiền CK  theo Chương trình bán hàng "NHẬN LỘC KỲ CO-NHẬN VÀNG 9999"  (vnd) </t>
    </r>
    <r>
      <rPr>
        <sz val="11"/>
        <color rgb="FF0070C0"/>
        <rFont val="Times New Roman"/>
        <family val="1"/>
      </rPr>
      <t>(4)</t>
    </r>
  </si>
  <si>
    <r>
      <t xml:space="preserve">Giá bán sau khi CK theo Chương trình bán hàng "NHẬN LỘC KỲ CO-NHẬN VÀNG 9999" chưa VAT (vnd) </t>
    </r>
    <r>
      <rPr>
        <sz val="11"/>
        <color rgb="FF0070C0"/>
        <rFont val="Times New Roman"/>
        <family val="1"/>
      </rPr>
      <t>(5)</t>
    </r>
  </si>
  <si>
    <t>Sản phẩm LK = 9.000.000 vnđ
Sản phẩm BT = 22.500.000 vnđ</t>
  </si>
  <si>
    <r>
      <t xml:space="preserve">Tỷ lệ CK theo Chương trình bán hàng "NHẬN LỘC KỲ CO-NHẬN VÀNG 9999" (vnd) </t>
    </r>
    <r>
      <rPr>
        <b/>
        <sz val="11"/>
        <color rgb="FF0070C0"/>
        <rFont val="Times New Roman"/>
        <family val="1"/>
      </rPr>
      <t>(6)</t>
    </r>
  </si>
  <si>
    <r>
      <t xml:space="preserve">Giá bán sau khi CK theo Chương trình bán hàng "NHẬN LỘC KỲ CO-NHẬN VÀNG 9999" chưa VAT (vnd) </t>
    </r>
    <r>
      <rPr>
        <sz val="11"/>
        <color rgb="FF0070C0"/>
        <rFont val="Times New Roman"/>
        <family val="1"/>
      </rPr>
      <t>(7)</t>
    </r>
  </si>
  <si>
    <r>
      <t xml:space="preserve">Tỷ lệ CK sỉ (%) </t>
    </r>
    <r>
      <rPr>
        <b/>
        <sz val="11"/>
        <color rgb="FF0070C0"/>
        <rFont val="Times New Roman"/>
        <family val="1"/>
      </rPr>
      <t>(8)</t>
    </r>
  </si>
  <si>
    <r>
      <t xml:space="preserve">Số tiền CK sỉ (vnd) </t>
    </r>
    <r>
      <rPr>
        <sz val="11"/>
        <color rgb="FF0070C0"/>
        <rFont val="Times New Roman"/>
        <family val="1"/>
      </rPr>
      <t>(9)</t>
    </r>
  </si>
  <si>
    <r>
      <t xml:space="preserve">Phương thức thanh toán </t>
    </r>
    <r>
      <rPr>
        <b/>
        <sz val="11"/>
        <color rgb="FF0070C0"/>
        <rFont val="Times New Roman"/>
        <family val="1"/>
      </rPr>
      <t>(11)</t>
    </r>
  </si>
  <si>
    <r>
      <t>Tỷ lệ CK theo PTTT (%)</t>
    </r>
    <r>
      <rPr>
        <sz val="11"/>
        <color rgb="FF0070C0"/>
        <rFont val="Times New Roman"/>
        <family val="1"/>
      </rPr>
      <t xml:space="preserve"> (12)</t>
    </r>
  </si>
  <si>
    <r>
      <t xml:space="preserve">Số tiền CK theo PTTT (vnd) </t>
    </r>
    <r>
      <rPr>
        <sz val="11"/>
        <color rgb="FF0070C0"/>
        <rFont val="Times New Roman"/>
        <family val="1"/>
      </rPr>
      <t>(13)</t>
    </r>
  </si>
  <si>
    <r>
      <t xml:space="preserve">Giá bán sau khi CK theo Chương trình bán hàng "NHẬN LỘC KỲ CO-NHẬN VÀNG 9999"; CK Sỉ chưa VAT (vnd) </t>
    </r>
    <r>
      <rPr>
        <sz val="11"/>
        <color rgb="FF0070C0"/>
        <rFont val="Times New Roman"/>
        <family val="1"/>
      </rPr>
      <t>(10)</t>
    </r>
  </si>
  <si>
    <r>
      <t xml:space="preserve">Giá bán sau khi CK theo Chương trình bán hàng "NHẬN LỘC KỲ CO-NHẬN VÀNG 9999"; Sỉ, PTTT chưa VAT (vnd) </t>
    </r>
    <r>
      <rPr>
        <sz val="11"/>
        <color rgb="FF0070C0"/>
        <rFont val="Times New Roman"/>
        <family val="1"/>
      </rPr>
      <t>(14)</t>
    </r>
  </si>
  <si>
    <r>
      <t xml:space="preserve">Tỷ lệ CK khách hàng thân thiết (%) </t>
    </r>
    <r>
      <rPr>
        <b/>
        <sz val="11"/>
        <color rgb="FF0070C0"/>
        <rFont val="Times New Roman"/>
        <family val="1"/>
      </rPr>
      <t>(15)</t>
    </r>
  </si>
  <si>
    <r>
      <t xml:space="preserve">Số tiền CK khách hàng thân thiết (vnd) </t>
    </r>
    <r>
      <rPr>
        <sz val="11"/>
        <color rgb="FF0070C0"/>
        <rFont val="Times New Roman"/>
        <family val="1"/>
      </rPr>
      <t>(16)</t>
    </r>
  </si>
  <si>
    <r>
      <t xml:space="preserve">Giá bán sau khi CK theo Chương trình bán hàng "NHẬN LỘC KỲ CO-NHẬN VÀNG 9999"; Sỉ, PTTT, Khách hàng thân thiết chưa VAT (vnd) </t>
    </r>
    <r>
      <rPr>
        <sz val="11"/>
        <color rgb="FF0070C0"/>
        <rFont val="Times New Roman"/>
        <family val="1"/>
      </rPr>
      <t>(17)</t>
    </r>
  </si>
  <si>
    <t>=(5)-(6)</t>
  </si>
  <si>
    <t xml:space="preserve"> = (7) * (8)</t>
  </si>
  <si>
    <t xml:space="preserve"> = (7) - (9)</t>
  </si>
  <si>
    <t xml:space="preserve"> = (10) * (12)</t>
  </si>
  <si>
    <t xml:space="preserve"> = (10) - (13)</t>
  </si>
  <si>
    <t xml:space="preserve"> = (14) * (15)</t>
  </si>
  <si>
    <t xml:space="preserve"> = (14) - (16)</t>
  </si>
  <si>
    <t xml:space="preserve"> = (4) + (6) + (9) + (13) + (16)</t>
  </si>
  <si>
    <t>CK CSBH</t>
  </si>
  <si>
    <t xml:space="preserve"> ÁP DỤNG KỂ TỪ NGÀY 20/3/2020 ĐẾN NGÀY 15/05/2020</t>
  </si>
  <si>
    <t>PTTT chuẩn</t>
  </si>
  <si>
    <t xml:space="preserve"> = (5) * (6)</t>
  </si>
  <si>
    <t xml:space="preserve"> = (5) - (7)</t>
  </si>
  <si>
    <t xml:space="preserve"> = (8) * (10)</t>
  </si>
  <si>
    <t xml:space="preserve"> = (8) - (11)</t>
  </si>
  <si>
    <t xml:space="preserve"> = (12) * (13)</t>
  </si>
  <si>
    <t xml:space="preserve"> = (12) - (14)</t>
  </si>
  <si>
    <r>
      <t xml:space="preserve">Giá bán chính thức (chưa VAT)  (vnd) </t>
    </r>
    <r>
      <rPr>
        <b/>
        <sz val="11"/>
        <color rgb="FF0070C0"/>
        <rFont val="Times New Roman"/>
        <family val="1"/>
      </rPr>
      <t>(2)</t>
    </r>
  </si>
  <si>
    <r>
      <t xml:space="preserve">Tỷ lệ CK theo Chương trình "Chiết khấu ưu đãi" dành cho Khách hàng giao dịch cọc thành công dự án Kỳ Co Gateway theo thông báo số 160.3/2020/TB-DKRH </t>
    </r>
    <r>
      <rPr>
        <b/>
        <sz val="11"/>
        <color rgb="FF0070C0"/>
        <rFont val="Times New Roman"/>
        <family val="1"/>
      </rPr>
      <t>(3)</t>
    </r>
  </si>
  <si>
    <r>
      <t xml:space="preserve">Giá bán sau khi CK theo Chương trình "Chiết khấu ưu đãi" dành cho Khách hàng giao dịch cọc thành công dự án Kỳ Co Gateway chưa VAT (vnd) </t>
    </r>
    <r>
      <rPr>
        <b/>
        <sz val="11"/>
        <color rgb="FF0070C0"/>
        <rFont val="Times New Roman"/>
        <family val="1"/>
      </rPr>
      <t>(5)</t>
    </r>
  </si>
  <si>
    <r>
      <t xml:space="preserve">Tỷ lệ CK sỉ (%) </t>
    </r>
    <r>
      <rPr>
        <b/>
        <sz val="11"/>
        <color rgb="FF0070C0"/>
        <rFont val="Times New Roman"/>
        <family val="1"/>
      </rPr>
      <t>(6)</t>
    </r>
  </si>
  <si>
    <r>
      <t xml:space="preserve">Số tiền CK sỉ (vnd) </t>
    </r>
    <r>
      <rPr>
        <b/>
        <sz val="11"/>
        <color rgb="FF0070C0"/>
        <rFont val="Times New Roman"/>
        <family val="1"/>
      </rPr>
      <t>(7)</t>
    </r>
  </si>
  <si>
    <r>
      <t xml:space="preserve">Giá bán sau khi CK theo Chương trình "Chiết khấu ưu đãi" dành cho khách hàng giao dịch cọc thành công dự án Kỳ Co Gateway; CK Sỉ chưa VAT (vnd) </t>
    </r>
    <r>
      <rPr>
        <b/>
        <sz val="11"/>
        <color rgb="FF0070C0"/>
        <rFont val="Times New Roman"/>
        <family val="1"/>
      </rPr>
      <t>(8)</t>
    </r>
  </si>
  <si>
    <r>
      <t xml:space="preserve">Phương thức thanh toán </t>
    </r>
    <r>
      <rPr>
        <b/>
        <sz val="11"/>
        <color rgb="FF0070C0"/>
        <rFont val="Times New Roman"/>
        <family val="1"/>
      </rPr>
      <t>(9)</t>
    </r>
  </si>
  <si>
    <r>
      <t>Tỷ lệ CK theo PTTT (%)</t>
    </r>
    <r>
      <rPr>
        <sz val="11"/>
        <color rgb="FF0070C0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>(10)</t>
    </r>
  </si>
  <si>
    <r>
      <t>Số tiền CK theo PTTT (vnd)</t>
    </r>
    <r>
      <rPr>
        <b/>
        <sz val="11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>(11)</t>
    </r>
  </si>
  <si>
    <r>
      <t>Giá bán sau khi CK theo Chương trình "Chiết khấu ưu đãi" dành cho khách hàng giao dịch cọc thành công dự án Kỳ Co Gateway; CK Sỉ; PTTT chưa VAT (vnd)</t>
    </r>
    <r>
      <rPr>
        <b/>
        <sz val="11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>(12)</t>
    </r>
  </si>
  <si>
    <r>
      <t xml:space="preserve">Tỷ lệ CK khách hàng thân thiết (%) </t>
    </r>
    <r>
      <rPr>
        <b/>
        <sz val="11"/>
        <color rgb="FF0070C0"/>
        <rFont val="Times New Roman"/>
        <family val="1"/>
      </rPr>
      <t>(13)</t>
    </r>
  </si>
  <si>
    <r>
      <t>Số tiền CK khách hàng thân thiết (vnd)</t>
    </r>
    <r>
      <rPr>
        <b/>
        <sz val="11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>(14)</t>
    </r>
  </si>
  <si>
    <r>
      <t>Giá bán sau khi CK theo Chương trình "Chiết khấu ưu đãi" dành cho khách hàng giao dịch cọc thành công dự án Kỳ Co Gateway; CK Sỉ; PTTT; Khách hàng thân thiết chưa VAT (vnd)</t>
    </r>
    <r>
      <rPr>
        <b/>
        <sz val="11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>(15)</t>
    </r>
  </si>
  <si>
    <r>
      <t xml:space="preserve">Tổng giá trị chiết khấu (vnđ) </t>
    </r>
    <r>
      <rPr>
        <b/>
        <sz val="11"/>
        <color rgb="FF0070C0"/>
        <rFont val="Times New Roman"/>
        <family val="1"/>
      </rPr>
      <t>(16)</t>
    </r>
  </si>
  <si>
    <t xml:space="preserve"> = (4) + (7) + (11) + (14)</t>
  </si>
  <si>
    <t xml:space="preserve"> = (1) - (16)</t>
  </si>
  <si>
    <r>
      <t>Số tiền CK theo Chương trình "Chiết khấu ưu đãi" dành cho Khách hàng giao dịch cọc thành công dự án Kỳ Co Gateway (vnd)</t>
    </r>
    <r>
      <rPr>
        <b/>
        <sz val="11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>(4)</t>
    </r>
  </si>
  <si>
    <t xml:space="preserve"> ÁP DỤNG CHO 99 KHÁCH HÀNG GIAO DỊCH ĐẶT CỌC THÀNH CÔNG ĐẦU TIÊN KỂ TỪ NGÀY 22/06/2020</t>
  </si>
  <si>
    <t>PTTT30%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</si>
</sst>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4" x14ac:knownFonts="1"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1"/>
      <name val="Times New Roman"/>
      <family val="1"/>
    </font>
    <font>
      <b/>
      <sz val="13"/>
      <color theme="1"/>
      <name val="Times New Roman"/>
      <family val="1"/>
    </font>
    <font>
      <sz val="8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8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CF5E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</cellStyleXfs>
  <cellXfs count="172">
    <xf numFmtId="0" fontId="0" fillId="0" borderId="0" xfId="0">
      <alignment vertical="top"/>
    </xf>
    <xf numFmtId="0" fontId="3" fillId="0" borderId="0" xfId="0" applyFont="1">
      <alignment vertical="top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3" fillId="0" borderId="0" xfId="0" applyFont="1" applyFill="1">
      <alignment vertical="top"/>
    </xf>
    <xf numFmtId="0" fontId="14" fillId="0" borderId="0" xfId="0" applyFont="1">
      <alignment vertical="top"/>
    </xf>
    <xf numFmtId="0" fontId="14" fillId="0" borderId="0" xfId="0" applyFont="1" applyFill="1">
      <alignment vertical="top"/>
    </xf>
    <xf numFmtId="0" fontId="5" fillId="0" borderId="0" xfId="3" applyFont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0" fillId="0" borderId="3" xfId="3" applyFont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3" borderId="3" xfId="3" applyFont="1" applyFill="1" applyBorder="1" applyAlignment="1">
      <alignment horizontal="left" vertical="center"/>
    </xf>
    <xf numFmtId="0" fontId="10" fillId="3" borderId="3" xfId="3" quotePrefix="1" applyFont="1" applyFill="1" applyBorder="1" applyAlignment="1">
      <alignment horizontal="left" vertical="center"/>
    </xf>
    <xf numFmtId="0" fontId="10" fillId="4" borderId="3" xfId="3" applyFont="1" applyFill="1" applyBorder="1" applyAlignment="1">
      <alignment horizontal="left" vertical="center"/>
    </xf>
    <xf numFmtId="0" fontId="10" fillId="5" borderId="3" xfId="3" applyFont="1" applyFill="1" applyBorder="1" applyAlignment="1">
      <alignment horizontal="left" vertical="center"/>
    </xf>
    <xf numFmtId="0" fontId="7" fillId="5" borderId="6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0" fillId="5" borderId="10" xfId="3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5" fillId="0" borderId="0" xfId="3" applyFont="1" applyAlignment="1">
      <alignment horizontal="right" vertical="center"/>
    </xf>
    <xf numFmtId="43" fontId="10" fillId="0" borderId="2" xfId="1" applyFont="1" applyBorder="1" applyAlignment="1">
      <alignment horizontal="right" vertical="center"/>
    </xf>
    <xf numFmtId="37" fontId="13" fillId="6" borderId="1" xfId="1" applyNumberFormat="1" applyFont="1" applyFill="1" applyBorder="1" applyAlignment="1">
      <alignment horizontal="right" vertical="center"/>
    </xf>
    <xf numFmtId="37" fontId="6" fillId="6" borderId="1" xfId="1" applyNumberFormat="1" applyFont="1" applyFill="1" applyBorder="1" applyAlignment="1">
      <alignment horizontal="right" vertical="center"/>
    </xf>
    <xf numFmtId="9" fontId="7" fillId="6" borderId="1" xfId="0" quotePrefix="1" applyNumberFormat="1" applyFont="1" applyFill="1" applyBorder="1" applyAlignment="1">
      <alignment horizontal="left" vertical="center"/>
    </xf>
    <xf numFmtId="43" fontId="7" fillId="5" borderId="1" xfId="1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left" vertical="center"/>
    </xf>
    <xf numFmtId="37" fontId="3" fillId="0" borderId="0" xfId="0" applyNumberFormat="1" applyFont="1" applyFill="1">
      <alignment vertical="top"/>
    </xf>
    <xf numFmtId="41" fontId="3" fillId="0" borderId="0" xfId="0" applyNumberFormat="1" applyFont="1" applyFill="1">
      <alignment vertical="top"/>
    </xf>
    <xf numFmtId="165" fontId="7" fillId="3" borderId="3" xfId="1" applyNumberFormat="1" applyFont="1" applyFill="1" applyBorder="1" applyAlignment="1">
      <alignment horizontal="right" vertical="center"/>
    </xf>
    <xf numFmtId="165" fontId="7" fillId="2" borderId="3" xfId="1" applyNumberFormat="1" applyFont="1" applyFill="1" applyBorder="1" applyAlignment="1">
      <alignment horizontal="right" vertical="center"/>
    </xf>
    <xf numFmtId="165" fontId="7" fillId="4" borderId="3" xfId="2" applyNumberFormat="1" applyFont="1" applyFill="1" applyBorder="1" applyAlignment="1">
      <alignment horizontal="right" vertical="center"/>
    </xf>
    <xf numFmtId="165" fontId="7" fillId="5" borderId="3" xfId="2" applyNumberFormat="1" applyFont="1" applyFill="1" applyBorder="1" applyAlignment="1">
      <alignment horizontal="right" vertical="center"/>
    </xf>
    <xf numFmtId="0" fontId="10" fillId="7" borderId="9" xfId="3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10" fillId="3" borderId="3" xfId="3" applyFont="1" applyFill="1" applyBorder="1" applyAlignment="1">
      <alignment horizontal="left" vertical="center" wrapText="1"/>
    </xf>
    <xf numFmtId="0" fontId="18" fillId="3" borderId="3" xfId="3" applyFont="1" applyFill="1" applyBorder="1" applyAlignment="1">
      <alignment horizontal="center" vertical="center"/>
    </xf>
    <xf numFmtId="49" fontId="10" fillId="3" borderId="3" xfId="3" applyNumberFormat="1" applyFont="1" applyFill="1" applyBorder="1" applyAlignment="1">
      <alignment horizontal="left" vertical="center"/>
    </xf>
    <xf numFmtId="9" fontId="0" fillId="0" borderId="0" xfId="2" applyFont="1" applyAlignment="1">
      <alignment vertical="top"/>
    </xf>
    <xf numFmtId="165" fontId="0" fillId="0" borderId="0" xfId="2" applyNumberFormat="1" applyFont="1" applyAlignment="1">
      <alignment vertical="top"/>
    </xf>
    <xf numFmtId="0" fontId="19" fillId="0" borderId="2" xfId="0" applyFont="1" applyBorder="1" applyAlignment="1">
      <alignment horizontal="center" vertical="center"/>
    </xf>
    <xf numFmtId="41" fontId="10" fillId="0" borderId="3" xfId="1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37" fontId="10" fillId="0" borderId="3" xfId="1" applyNumberFormat="1" applyFont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37" fontId="10" fillId="3" borderId="3" xfId="1" applyNumberFormat="1" applyFont="1" applyFill="1" applyBorder="1" applyAlignment="1">
      <alignment horizontal="right" vertical="center"/>
    </xf>
    <xf numFmtId="37" fontId="18" fillId="3" borderId="3" xfId="1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7" fontId="10" fillId="2" borderId="3" xfId="1" applyNumberFormat="1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37" fontId="10" fillId="4" borderId="3" xfId="1" applyNumberFormat="1" applyFont="1" applyFill="1" applyBorder="1" applyAlignment="1">
      <alignment horizontal="right" vertical="center"/>
    </xf>
    <xf numFmtId="37" fontId="10" fillId="4" borderId="3" xfId="2" applyNumberFormat="1" applyFont="1" applyFill="1" applyBorder="1" applyAlignment="1">
      <alignment horizontal="right" vertical="center"/>
    </xf>
    <xf numFmtId="0" fontId="19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37" fontId="10" fillId="5" borderId="3" xfId="1" applyNumberFormat="1" applyFont="1" applyFill="1" applyBorder="1" applyAlignment="1">
      <alignment horizontal="right" vertical="center"/>
    </xf>
    <xf numFmtId="37" fontId="10" fillId="5" borderId="10" xfId="1" applyNumberFormat="1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center" vertical="center"/>
    </xf>
    <xf numFmtId="37" fontId="18" fillId="7" borderId="9" xfId="1" applyNumberFormat="1" applyFont="1" applyFill="1" applyBorder="1" applyAlignment="1">
      <alignment horizontal="right" vertical="center"/>
    </xf>
    <xf numFmtId="0" fontId="19" fillId="7" borderId="8" xfId="0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left" vertical="center"/>
    </xf>
    <xf numFmtId="49" fontId="3" fillId="0" borderId="0" xfId="0" applyNumberFormat="1" applyFont="1">
      <alignment vertical="top"/>
    </xf>
    <xf numFmtId="49" fontId="3" fillId="0" borderId="0" xfId="0" applyNumberFormat="1" applyFont="1" applyFill="1">
      <alignment vertical="top"/>
    </xf>
    <xf numFmtId="49" fontId="3" fillId="0" borderId="0" xfId="0" quotePrefix="1" applyNumberFormat="1" applyFont="1">
      <alignment vertical="top"/>
    </xf>
    <xf numFmtId="165" fontId="0" fillId="0" borderId="0" xfId="0" applyNumberFormat="1">
      <alignment vertical="top"/>
    </xf>
    <xf numFmtId="0" fontId="18" fillId="6" borderId="11" xfId="3" applyFont="1" applyFill="1" applyBorder="1" applyAlignment="1">
      <alignment horizontal="left" vertical="center"/>
    </xf>
    <xf numFmtId="37" fontId="6" fillId="6" borderId="11" xfId="1" applyNumberFormat="1" applyFont="1" applyFill="1" applyBorder="1" applyAlignment="1">
      <alignment horizontal="right" vertical="center"/>
    </xf>
    <xf numFmtId="9" fontId="7" fillId="6" borderId="11" xfId="0" quotePrefix="1" applyNumberFormat="1" applyFont="1" applyFill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8" borderId="17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165" fontId="7" fillId="8" borderId="13" xfId="1" applyNumberFormat="1" applyFont="1" applyFill="1" applyBorder="1" applyAlignment="1">
      <alignment horizontal="right" vertical="center"/>
    </xf>
    <xf numFmtId="165" fontId="7" fillId="2" borderId="13" xfId="1" applyNumberFormat="1" applyFont="1" applyFill="1" applyBorder="1" applyAlignment="1">
      <alignment horizontal="right" vertical="center"/>
    </xf>
    <xf numFmtId="165" fontId="21" fillId="4" borderId="13" xfId="2" applyNumberFormat="1" applyFont="1" applyFill="1" applyBorder="1" applyAlignment="1">
      <alignment horizontal="right" vertical="center"/>
    </xf>
    <xf numFmtId="165" fontId="7" fillId="5" borderId="13" xfId="2" applyNumberFormat="1" applyFont="1" applyFill="1" applyBorder="1" applyAlignment="1">
      <alignment horizontal="right" vertical="center"/>
    </xf>
    <xf numFmtId="0" fontId="10" fillId="0" borderId="16" xfId="3" applyFont="1" applyBorder="1" applyAlignment="1">
      <alignment horizontal="left" vertical="center"/>
    </xf>
    <xf numFmtId="0" fontId="10" fillId="0" borderId="17" xfId="3" applyFont="1" applyBorder="1" applyAlignment="1">
      <alignment horizontal="left" vertical="center"/>
    </xf>
    <xf numFmtId="0" fontId="10" fillId="8" borderId="17" xfId="3" applyFont="1" applyFill="1" applyBorder="1" applyAlignment="1">
      <alignment horizontal="left" vertical="center"/>
    </xf>
    <xf numFmtId="0" fontId="10" fillId="8" borderId="17" xfId="3" quotePrefix="1" applyFont="1" applyFill="1" applyBorder="1" applyAlignment="1">
      <alignment horizontal="left" vertical="center"/>
    </xf>
    <xf numFmtId="0" fontId="10" fillId="2" borderId="17" xfId="3" applyFont="1" applyFill="1" applyBorder="1" applyAlignment="1">
      <alignment horizontal="left" vertical="center"/>
    </xf>
    <xf numFmtId="0" fontId="18" fillId="2" borderId="17" xfId="3" applyFont="1" applyFill="1" applyBorder="1" applyAlignment="1">
      <alignment horizontal="left" vertical="center"/>
    </xf>
    <xf numFmtId="0" fontId="10" fillId="4" borderId="17" xfId="3" applyFont="1" applyFill="1" applyBorder="1" applyAlignment="1">
      <alignment horizontal="left" vertical="center"/>
    </xf>
    <xf numFmtId="0" fontId="10" fillId="5" borderId="17" xfId="3" applyFont="1" applyFill="1" applyBorder="1" applyAlignment="1">
      <alignment horizontal="left" vertical="center"/>
    </xf>
    <xf numFmtId="0" fontId="10" fillId="5" borderId="18" xfId="3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21" fillId="0" borderId="0" xfId="3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43" fontId="21" fillId="0" borderId="20" xfId="1" applyFont="1" applyBorder="1" applyAlignment="1">
      <alignment horizontal="right" vertical="center"/>
    </xf>
    <xf numFmtId="37" fontId="21" fillId="0" borderId="13" xfId="1" applyNumberFormat="1" applyFont="1" applyBorder="1" applyAlignment="1">
      <alignment horizontal="right" vertical="center"/>
    </xf>
    <xf numFmtId="37" fontId="21" fillId="8" borderId="13" xfId="1" applyNumberFormat="1" applyFont="1" applyFill="1" applyBorder="1" applyAlignment="1">
      <alignment horizontal="right" vertical="center"/>
    </xf>
    <xf numFmtId="37" fontId="21" fillId="2" borderId="13" xfId="1" applyNumberFormat="1" applyFont="1" applyFill="1" applyBorder="1" applyAlignment="1">
      <alignment horizontal="right" vertical="center"/>
    </xf>
    <xf numFmtId="0" fontId="7" fillId="4" borderId="13" xfId="1" applyNumberFormat="1" applyFont="1" applyFill="1" applyBorder="1" applyAlignment="1">
      <alignment horizontal="right" vertical="center"/>
    </xf>
    <xf numFmtId="37" fontId="21" fillId="4" borderId="13" xfId="1" applyNumberFormat="1" applyFont="1" applyFill="1" applyBorder="1" applyAlignment="1">
      <alignment horizontal="right" vertical="center"/>
    </xf>
    <xf numFmtId="37" fontId="21" fillId="4" borderId="13" xfId="2" applyNumberFormat="1" applyFont="1" applyFill="1" applyBorder="1" applyAlignment="1">
      <alignment horizontal="right" vertical="center"/>
    </xf>
    <xf numFmtId="37" fontId="21" fillId="5" borderId="13" xfId="1" applyNumberFormat="1" applyFont="1" applyFill="1" applyBorder="1" applyAlignment="1">
      <alignment horizontal="right" vertical="center"/>
    </xf>
    <xf numFmtId="37" fontId="21" fillId="5" borderId="21" xfId="1" applyNumberFormat="1" applyFont="1" applyFill="1" applyBorder="1" applyAlignment="1">
      <alignment horizontal="right" vertical="center"/>
    </xf>
    <xf numFmtId="37" fontId="7" fillId="7" borderId="14" xfId="1" applyNumberFormat="1" applyFont="1" applyFill="1" applyBorder="1" applyAlignment="1">
      <alignment horizontal="right" vertical="center"/>
    </xf>
    <xf numFmtId="37" fontId="7" fillId="6" borderId="11" xfId="1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7" fillId="7" borderId="11" xfId="3" applyFont="1" applyFill="1" applyBorder="1" applyAlignment="1">
      <alignment horizontal="center" vertical="center"/>
    </xf>
    <xf numFmtId="0" fontId="7" fillId="7" borderId="15" xfId="3" applyFont="1" applyFill="1" applyBorder="1" applyAlignment="1">
      <alignment horizontal="center" vertical="center"/>
    </xf>
    <xf numFmtId="0" fontId="7" fillId="7" borderId="22" xfId="3" applyFont="1" applyFill="1" applyBorder="1" applyAlignment="1">
      <alignment horizontal="center" vertical="center"/>
    </xf>
    <xf numFmtId="43" fontId="7" fillId="7" borderId="11" xfId="1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18" fillId="7" borderId="14" xfId="3" applyFont="1" applyFill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41" fontId="7" fillId="0" borderId="13" xfId="1" applyNumberFormat="1" applyFont="1" applyBorder="1" applyAlignment="1">
      <alignment horizontal="right" vertical="center"/>
    </xf>
    <xf numFmtId="0" fontId="18" fillId="0" borderId="17" xfId="3" applyFont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16" fillId="0" borderId="0" xfId="3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3" applyFont="1" applyAlignment="1">
      <alignment horizontal="center" vertical="center"/>
    </xf>
    <xf numFmtId="164" fontId="7" fillId="6" borderId="1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7" fillId="6" borderId="7" xfId="4" applyNumberFormat="1" applyFont="1" applyFill="1" applyBorder="1" applyAlignment="1">
      <alignment horizontal="center" vertical="center" wrapText="1"/>
    </xf>
    <xf numFmtId="164" fontId="7" fillId="6" borderId="1" xfId="4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3" xfId="3" xr:uid="{00000000-0005-0000-0000-000003000000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9BF65"/>
      <color rgb="FFB4D59F"/>
      <color rgb="FFD0E6C4"/>
      <color rgb="FF5E913B"/>
      <color rgb="FF78B54F"/>
      <color rgb="FF95C674"/>
      <color rgb="FFECF5E7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31749</xdr:rowOff>
    </xdr:from>
    <xdr:to>
      <xdr:col>2</xdr:col>
      <xdr:colOff>387350</xdr:colOff>
      <xdr:row>3</xdr:row>
      <xdr:rowOff>85511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92" y="174624"/>
          <a:ext cx="1182158" cy="396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31749</xdr:rowOff>
    </xdr:from>
    <xdr:to>
      <xdr:col>2</xdr:col>
      <xdr:colOff>539750</xdr:colOff>
      <xdr:row>3</xdr:row>
      <xdr:rowOff>85512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92" y="174624"/>
          <a:ext cx="1181100" cy="3966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VSUTW5BA\DIEU%20CHINH%20GIA%20DA%20AGG%2012%2006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Xuat hoa don final"/>
      <sheetName val="Bang ke"/>
      <sheetName val="390 CAN"/>
      <sheetName val="Ban giao CH DT cu"/>
      <sheetName val="Ban giao CH DT moi"/>
    </sheetNames>
    <sheetDataSet>
      <sheetData sheetId="0"/>
      <sheetData sheetId="1">
        <row r="5"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5</v>
          </cell>
        </row>
        <row r="6">
          <cell r="M6" t="str">
            <v>A03-01</v>
          </cell>
          <cell r="N6" t="str">
            <v>AGG-A-03-01</v>
          </cell>
          <cell r="O6">
            <v>63.16</v>
          </cell>
          <cell r="P6">
            <v>58.26</v>
          </cell>
          <cell r="Q6">
            <v>98056154</v>
          </cell>
        </row>
        <row r="7">
          <cell r="M7" t="str">
            <v>A03-02</v>
          </cell>
          <cell r="N7" t="str">
            <v>AGG-A-03-02</v>
          </cell>
          <cell r="O7">
            <v>63.16</v>
          </cell>
          <cell r="P7">
            <v>58.26</v>
          </cell>
          <cell r="Q7">
            <v>98056127</v>
          </cell>
        </row>
        <row r="8">
          <cell r="M8" t="str">
            <v>A03-03</v>
          </cell>
          <cell r="N8" t="str">
            <v>AGG-A-03-03</v>
          </cell>
          <cell r="O8">
            <v>49.5</v>
          </cell>
          <cell r="P8">
            <v>45.25</v>
          </cell>
          <cell r="Q8">
            <v>76159282</v>
          </cell>
        </row>
        <row r="9">
          <cell r="M9" t="str">
            <v>A03-05</v>
          </cell>
          <cell r="N9" t="str">
            <v>AGG-A-03-05</v>
          </cell>
          <cell r="O9">
            <v>83.12</v>
          </cell>
          <cell r="P9">
            <v>75.900000000000006</v>
          </cell>
          <cell r="Q9">
            <v>127745624</v>
          </cell>
        </row>
        <row r="10">
          <cell r="M10" t="str">
            <v>A03-06</v>
          </cell>
          <cell r="N10" t="str">
            <v>AGG-A-03-06</v>
          </cell>
          <cell r="O10">
            <v>83.12</v>
          </cell>
          <cell r="P10">
            <v>75.900000000000006</v>
          </cell>
          <cell r="Q10">
            <v>127745624</v>
          </cell>
        </row>
        <row r="11">
          <cell r="M11" t="str">
            <v>A03-07</v>
          </cell>
          <cell r="N11" t="str">
            <v>AGG-A-03-07</v>
          </cell>
          <cell r="O11">
            <v>49.5</v>
          </cell>
          <cell r="P11">
            <v>45.25</v>
          </cell>
          <cell r="Q11">
            <v>76159282</v>
          </cell>
        </row>
        <row r="12">
          <cell r="M12" t="str">
            <v>A03-08</v>
          </cell>
          <cell r="N12" t="str">
            <v>AGG-A-03-08</v>
          </cell>
          <cell r="O12">
            <v>63.16</v>
          </cell>
          <cell r="P12">
            <v>58.26</v>
          </cell>
          <cell r="Q12">
            <v>98056127</v>
          </cell>
        </row>
        <row r="13">
          <cell r="M13" t="str">
            <v>A03-09</v>
          </cell>
          <cell r="N13" t="str">
            <v>AGG-A-03-09</v>
          </cell>
          <cell r="O13">
            <v>63.16</v>
          </cell>
          <cell r="P13">
            <v>58.26</v>
          </cell>
          <cell r="Q13">
            <v>98056127</v>
          </cell>
        </row>
        <row r="14">
          <cell r="M14" t="str">
            <v>A03-10</v>
          </cell>
          <cell r="N14" t="str">
            <v>AGG-A-03-10</v>
          </cell>
          <cell r="O14">
            <v>63.16</v>
          </cell>
          <cell r="P14">
            <v>58.26</v>
          </cell>
          <cell r="Q14">
            <v>98056127</v>
          </cell>
        </row>
        <row r="15">
          <cell r="M15" t="str">
            <v>A03-11</v>
          </cell>
          <cell r="N15" t="str">
            <v>AGG-A-03-11</v>
          </cell>
          <cell r="O15">
            <v>63.16</v>
          </cell>
          <cell r="P15">
            <v>58.26</v>
          </cell>
          <cell r="Q15">
            <v>98056127</v>
          </cell>
        </row>
        <row r="16">
          <cell r="M16" t="str">
            <v>A03-12</v>
          </cell>
          <cell r="N16" t="str">
            <v>AGG-A-03-12</v>
          </cell>
          <cell r="O16">
            <v>49.5</v>
          </cell>
          <cell r="P16">
            <v>45.25</v>
          </cell>
          <cell r="Q16">
            <v>76159282</v>
          </cell>
        </row>
        <row r="17">
          <cell r="M17" t="str">
            <v>A03-14</v>
          </cell>
          <cell r="N17" t="str">
            <v>AGG-A-03-14</v>
          </cell>
          <cell r="O17">
            <v>83.12</v>
          </cell>
          <cell r="P17">
            <v>75.900000000000006</v>
          </cell>
          <cell r="Q17">
            <v>127745624</v>
          </cell>
        </row>
        <row r="18">
          <cell r="M18" t="str">
            <v>A03-15</v>
          </cell>
          <cell r="N18" t="str">
            <v>AGG-A-03-15</v>
          </cell>
          <cell r="O18">
            <v>84.14</v>
          </cell>
          <cell r="P18">
            <v>77.239999999999995</v>
          </cell>
          <cell r="Q18">
            <v>130000949</v>
          </cell>
        </row>
        <row r="19">
          <cell r="M19" t="str">
            <v>A03-16</v>
          </cell>
          <cell r="N19" t="str">
            <v>AGG-A-03-16</v>
          </cell>
          <cell r="O19">
            <v>60.14</v>
          </cell>
          <cell r="P19">
            <v>56.07</v>
          </cell>
          <cell r="Q19">
            <v>94370186</v>
          </cell>
        </row>
        <row r="20">
          <cell r="M20" t="str">
            <v>A03-17</v>
          </cell>
          <cell r="N20" t="str">
            <v>AGG-A-03-17</v>
          </cell>
          <cell r="O20">
            <v>60.95</v>
          </cell>
          <cell r="P20">
            <v>56.12</v>
          </cell>
          <cell r="Q20">
            <v>94454340</v>
          </cell>
        </row>
        <row r="21">
          <cell r="M21" t="str">
            <v>A3A-01</v>
          </cell>
          <cell r="N21" t="str">
            <v>AGG-A-3A-01</v>
          </cell>
          <cell r="O21">
            <v>63.16</v>
          </cell>
          <cell r="P21">
            <v>58.26</v>
          </cell>
          <cell r="Q21">
            <v>98056127</v>
          </cell>
        </row>
        <row r="22">
          <cell r="M22" t="str">
            <v>A3A-02</v>
          </cell>
          <cell r="N22" t="str">
            <v>AGG-A-3A-02</v>
          </cell>
          <cell r="O22">
            <v>63.16</v>
          </cell>
          <cell r="P22">
            <v>58.26</v>
          </cell>
          <cell r="Q22">
            <v>98056127</v>
          </cell>
        </row>
        <row r="23">
          <cell r="M23" t="str">
            <v>A3A-03</v>
          </cell>
          <cell r="N23" t="str">
            <v>AGG-A-3A-03</v>
          </cell>
          <cell r="O23">
            <v>49.5</v>
          </cell>
          <cell r="P23">
            <v>45.25</v>
          </cell>
          <cell r="Q23">
            <v>76159282</v>
          </cell>
        </row>
        <row r="24">
          <cell r="M24" t="str">
            <v>A3A-05</v>
          </cell>
          <cell r="N24" t="str">
            <v>AGG-A-3A-05</v>
          </cell>
          <cell r="O24">
            <v>83.12</v>
          </cell>
          <cell r="P24">
            <v>75.900000000000006</v>
          </cell>
          <cell r="Q24">
            <v>127745624</v>
          </cell>
        </row>
        <row r="25">
          <cell r="M25" t="str">
            <v>A3A-06</v>
          </cell>
          <cell r="N25" t="str">
            <v>AGG-A-3A-06</v>
          </cell>
          <cell r="O25">
            <v>83.12</v>
          </cell>
          <cell r="P25">
            <v>75.900000000000006</v>
          </cell>
          <cell r="Q25">
            <v>127745624</v>
          </cell>
        </row>
        <row r="26">
          <cell r="M26" t="str">
            <v>A3A-07</v>
          </cell>
          <cell r="N26" t="str">
            <v>AGG-A-3A-07</v>
          </cell>
          <cell r="O26">
            <v>49.5</v>
          </cell>
          <cell r="P26">
            <v>45.25</v>
          </cell>
          <cell r="Q26">
            <v>76159282</v>
          </cell>
        </row>
        <row r="27">
          <cell r="M27" t="str">
            <v>A3A-08</v>
          </cell>
          <cell r="N27" t="str">
            <v>AGG-A-3A-08</v>
          </cell>
          <cell r="O27">
            <v>63.16</v>
          </cell>
          <cell r="P27">
            <v>58.26</v>
          </cell>
          <cell r="Q27">
            <v>98056127</v>
          </cell>
        </row>
        <row r="28">
          <cell r="M28" t="str">
            <v>A3A-09</v>
          </cell>
          <cell r="N28" t="str">
            <v>AGG-A-3A-09</v>
          </cell>
          <cell r="O28">
            <v>63.16</v>
          </cell>
          <cell r="P28">
            <v>58.26</v>
          </cell>
          <cell r="Q28">
            <v>98056127</v>
          </cell>
        </row>
        <row r="29">
          <cell r="M29" t="str">
            <v>A3A-10</v>
          </cell>
          <cell r="N29" t="str">
            <v>AGG-A-3A-10</v>
          </cell>
          <cell r="O29">
            <v>63.16</v>
          </cell>
          <cell r="P29">
            <v>58.26</v>
          </cell>
          <cell r="Q29">
            <v>98056127</v>
          </cell>
        </row>
        <row r="30">
          <cell r="M30" t="str">
            <v>A3A-11</v>
          </cell>
          <cell r="N30" t="str">
            <v>AGG-A-3A-11</v>
          </cell>
          <cell r="O30">
            <v>63.16</v>
          </cell>
          <cell r="P30">
            <v>58.26</v>
          </cell>
          <cell r="Q30">
            <v>98056127</v>
          </cell>
        </row>
        <row r="31">
          <cell r="M31" t="str">
            <v>A3A-12</v>
          </cell>
          <cell r="N31" t="str">
            <v>AGG-A-3A-12</v>
          </cell>
          <cell r="O31">
            <v>49.5</v>
          </cell>
          <cell r="P31">
            <v>45.25</v>
          </cell>
          <cell r="Q31">
            <v>76159282</v>
          </cell>
        </row>
        <row r="32">
          <cell r="M32" t="str">
            <v>A3A-14</v>
          </cell>
          <cell r="N32" t="str">
            <v>AGG-A-3A-14</v>
          </cell>
          <cell r="O32">
            <v>83.12</v>
          </cell>
          <cell r="P32">
            <v>75.900000000000006</v>
          </cell>
          <cell r="Q32">
            <v>127745624</v>
          </cell>
        </row>
        <row r="33">
          <cell r="M33" t="str">
            <v>A3A-15</v>
          </cell>
          <cell r="N33" t="str">
            <v>AGG-A-3A-15</v>
          </cell>
          <cell r="O33">
            <v>84.14</v>
          </cell>
          <cell r="P33">
            <v>77.239999999999995</v>
          </cell>
          <cell r="Q33">
            <v>130000949</v>
          </cell>
        </row>
        <row r="34">
          <cell r="M34" t="str">
            <v>A3A-16</v>
          </cell>
          <cell r="N34" t="str">
            <v>AGG-A-3A-16</v>
          </cell>
          <cell r="O34">
            <v>60.14</v>
          </cell>
          <cell r="P34">
            <v>56.07</v>
          </cell>
          <cell r="Q34">
            <v>94370186</v>
          </cell>
        </row>
        <row r="35">
          <cell r="M35" t="str">
            <v>A3A-17</v>
          </cell>
          <cell r="N35" t="str">
            <v>AGG-A-3A-17</v>
          </cell>
          <cell r="O35">
            <v>60.95</v>
          </cell>
          <cell r="P35">
            <v>56.12</v>
          </cell>
          <cell r="Q35">
            <v>94454340</v>
          </cell>
        </row>
        <row r="36">
          <cell r="M36" t="str">
            <v>A05-01</v>
          </cell>
          <cell r="N36" t="str">
            <v>AGG-A-05-01</v>
          </cell>
          <cell r="O36">
            <v>63.16</v>
          </cell>
          <cell r="P36">
            <v>58.26</v>
          </cell>
          <cell r="Q36">
            <v>98056127</v>
          </cell>
        </row>
        <row r="37">
          <cell r="M37" t="str">
            <v>A05-02</v>
          </cell>
          <cell r="N37" t="str">
            <v>AGG-A-05-02</v>
          </cell>
          <cell r="O37">
            <v>63.16</v>
          </cell>
          <cell r="P37">
            <v>58.26</v>
          </cell>
          <cell r="Q37">
            <v>98056127</v>
          </cell>
        </row>
        <row r="38">
          <cell r="M38" t="str">
            <v>A05-03</v>
          </cell>
          <cell r="N38" t="str">
            <v>AGG-A-05-03</v>
          </cell>
          <cell r="O38">
            <v>49.5</v>
          </cell>
          <cell r="P38">
            <v>45.25</v>
          </cell>
          <cell r="Q38">
            <v>76159282</v>
          </cell>
        </row>
        <row r="39">
          <cell r="M39" t="str">
            <v>A05-05</v>
          </cell>
          <cell r="N39" t="str">
            <v>AGG-A-05-05</v>
          </cell>
          <cell r="O39">
            <v>83.12</v>
          </cell>
          <cell r="P39">
            <v>75.900000000000006</v>
          </cell>
          <cell r="Q39">
            <v>127745624</v>
          </cell>
        </row>
        <row r="40">
          <cell r="M40" t="str">
            <v>A05-06</v>
          </cell>
          <cell r="N40" t="str">
            <v>AGG-A-05-06</v>
          </cell>
          <cell r="O40">
            <v>83.12</v>
          </cell>
          <cell r="P40">
            <v>75.900000000000006</v>
          </cell>
          <cell r="Q40">
            <v>127745624</v>
          </cell>
        </row>
        <row r="41">
          <cell r="M41" t="str">
            <v>A05-07</v>
          </cell>
          <cell r="N41" t="str">
            <v>AGG-A-05-07</v>
          </cell>
          <cell r="O41">
            <v>49.5</v>
          </cell>
          <cell r="P41">
            <v>45.25</v>
          </cell>
          <cell r="Q41">
            <v>76159282</v>
          </cell>
        </row>
        <row r="42">
          <cell r="M42" t="str">
            <v>A05-08</v>
          </cell>
          <cell r="N42" t="str">
            <v>AGG-A-05-08</v>
          </cell>
          <cell r="O42">
            <v>63.16</v>
          </cell>
          <cell r="P42">
            <v>58.26</v>
          </cell>
          <cell r="Q42">
            <v>98056127</v>
          </cell>
        </row>
        <row r="43">
          <cell r="M43" t="str">
            <v>A05-09</v>
          </cell>
          <cell r="N43" t="str">
            <v>AGG-A-05-09</v>
          </cell>
          <cell r="O43">
            <v>63.16</v>
          </cell>
          <cell r="P43">
            <v>58.26</v>
          </cell>
          <cell r="Q43">
            <v>98056127</v>
          </cell>
        </row>
        <row r="44">
          <cell r="M44" t="str">
            <v>A05-10</v>
          </cell>
          <cell r="N44" t="str">
            <v>AGG-A-05-10</v>
          </cell>
          <cell r="O44">
            <v>63.16</v>
          </cell>
          <cell r="P44">
            <v>58.26</v>
          </cell>
          <cell r="Q44">
            <v>98056127</v>
          </cell>
        </row>
        <row r="45">
          <cell r="M45" t="str">
            <v>A05-11</v>
          </cell>
          <cell r="N45" t="str">
            <v>AGG-A-05-11</v>
          </cell>
          <cell r="O45">
            <v>63.16</v>
          </cell>
          <cell r="P45">
            <v>58.26</v>
          </cell>
          <cell r="Q45">
            <v>98056127</v>
          </cell>
        </row>
        <row r="46">
          <cell r="M46" t="str">
            <v>A05-12</v>
          </cell>
          <cell r="N46" t="str">
            <v>AGG-A-05-12</v>
          </cell>
          <cell r="O46">
            <v>49.5</v>
          </cell>
          <cell r="P46">
            <v>45.25</v>
          </cell>
          <cell r="Q46">
            <v>76159282</v>
          </cell>
        </row>
        <row r="47">
          <cell r="M47" t="str">
            <v>A05-14</v>
          </cell>
          <cell r="N47" t="str">
            <v>AGG-A-05-14</v>
          </cell>
          <cell r="O47">
            <v>83.12</v>
          </cell>
          <cell r="P47">
            <v>75.900000000000006</v>
          </cell>
          <cell r="Q47">
            <v>127745624</v>
          </cell>
        </row>
        <row r="48">
          <cell r="M48" t="str">
            <v>A05-15</v>
          </cell>
          <cell r="N48" t="str">
            <v>AGG-A-05-15</v>
          </cell>
          <cell r="O48">
            <v>84.14</v>
          </cell>
          <cell r="P48">
            <v>77.239999999999995</v>
          </cell>
          <cell r="Q48">
            <v>130000949</v>
          </cell>
        </row>
        <row r="49">
          <cell r="M49" t="str">
            <v>A05-16</v>
          </cell>
          <cell r="N49" t="str">
            <v>AGG-A-05-16</v>
          </cell>
          <cell r="O49">
            <v>60.14</v>
          </cell>
          <cell r="P49">
            <v>56.07</v>
          </cell>
          <cell r="Q49">
            <v>94370186</v>
          </cell>
        </row>
        <row r="50">
          <cell r="M50" t="str">
            <v>A05-17</v>
          </cell>
          <cell r="N50" t="str">
            <v>AGG-A-05-17</v>
          </cell>
          <cell r="O50">
            <v>60.95</v>
          </cell>
          <cell r="P50">
            <v>56.12</v>
          </cell>
          <cell r="Q50">
            <v>94454340</v>
          </cell>
        </row>
        <row r="51">
          <cell r="M51" t="str">
            <v>A06-01</v>
          </cell>
          <cell r="N51" t="str">
            <v>AGG-A-06-01</v>
          </cell>
          <cell r="O51">
            <v>63.16</v>
          </cell>
          <cell r="P51">
            <v>58.26</v>
          </cell>
          <cell r="Q51">
            <v>98056127</v>
          </cell>
        </row>
        <row r="52">
          <cell r="M52" t="str">
            <v>A06-02</v>
          </cell>
          <cell r="N52" t="str">
            <v>AGG-A-06-02</v>
          </cell>
          <cell r="O52">
            <v>63.16</v>
          </cell>
          <cell r="P52">
            <v>58.26</v>
          </cell>
          <cell r="Q52">
            <v>98056127</v>
          </cell>
        </row>
        <row r="53">
          <cell r="M53" t="str">
            <v>A06-03</v>
          </cell>
          <cell r="N53" t="str">
            <v>AGG-A-06-03</v>
          </cell>
          <cell r="O53">
            <v>49.5</v>
          </cell>
          <cell r="P53">
            <v>45.25</v>
          </cell>
          <cell r="Q53">
            <v>76159282</v>
          </cell>
        </row>
        <row r="54">
          <cell r="M54" t="str">
            <v>A06-05</v>
          </cell>
          <cell r="N54" t="str">
            <v>AGG-A-06-05</v>
          </cell>
          <cell r="O54">
            <v>83.12</v>
          </cell>
          <cell r="P54">
            <v>75.900000000000006</v>
          </cell>
          <cell r="Q54">
            <v>127745624</v>
          </cell>
        </row>
        <row r="55">
          <cell r="M55" t="str">
            <v>A06-06</v>
          </cell>
          <cell r="N55" t="str">
            <v>AGG-A-06-06</v>
          </cell>
          <cell r="O55">
            <v>83.12</v>
          </cell>
          <cell r="P55">
            <v>75.900000000000006</v>
          </cell>
          <cell r="Q55">
            <v>127745624</v>
          </cell>
        </row>
        <row r="56">
          <cell r="M56" t="str">
            <v>A06-07</v>
          </cell>
          <cell r="N56" t="str">
            <v>AGG-A-06-07</v>
          </cell>
          <cell r="O56">
            <v>49.5</v>
          </cell>
          <cell r="P56">
            <v>45.25</v>
          </cell>
          <cell r="Q56">
            <v>76159282</v>
          </cell>
        </row>
        <row r="57">
          <cell r="M57" t="str">
            <v>A06-08</v>
          </cell>
          <cell r="N57" t="str">
            <v>AGG-A-06-08</v>
          </cell>
          <cell r="O57">
            <v>63.16</v>
          </cell>
          <cell r="P57">
            <v>58.26</v>
          </cell>
          <cell r="Q57">
            <v>98056127</v>
          </cell>
        </row>
        <row r="58">
          <cell r="M58" t="str">
            <v>A06-09</v>
          </cell>
          <cell r="N58" t="str">
            <v>AGG-A-06-09</v>
          </cell>
          <cell r="O58">
            <v>63.16</v>
          </cell>
          <cell r="P58">
            <v>58.26</v>
          </cell>
          <cell r="Q58">
            <v>98056127</v>
          </cell>
        </row>
        <row r="59">
          <cell r="M59" t="str">
            <v>A06-10</v>
          </cell>
          <cell r="N59" t="str">
            <v>AGG-A-06-10</v>
          </cell>
          <cell r="O59">
            <v>63.16</v>
          </cell>
          <cell r="P59">
            <v>58.26</v>
          </cell>
          <cell r="Q59">
            <v>98056127</v>
          </cell>
        </row>
        <row r="60">
          <cell r="M60" t="str">
            <v>A06-11</v>
          </cell>
          <cell r="N60" t="str">
            <v>AGG-A-06-11</v>
          </cell>
          <cell r="O60">
            <v>63.16</v>
          </cell>
          <cell r="P60">
            <v>58.26</v>
          </cell>
          <cell r="Q60">
            <v>98056127</v>
          </cell>
        </row>
        <row r="61">
          <cell r="M61" t="str">
            <v>A06-12</v>
          </cell>
          <cell r="N61" t="str">
            <v>AGG-A-06-12</v>
          </cell>
          <cell r="O61">
            <v>49.5</v>
          </cell>
          <cell r="P61">
            <v>45.25</v>
          </cell>
          <cell r="Q61">
            <v>76159282</v>
          </cell>
        </row>
        <row r="62">
          <cell r="M62" t="str">
            <v>A06-14</v>
          </cell>
          <cell r="N62" t="str">
            <v>AGG-A-06-14</v>
          </cell>
          <cell r="O62">
            <v>83.12</v>
          </cell>
          <cell r="P62">
            <v>75.900000000000006</v>
          </cell>
          <cell r="Q62">
            <v>127745624</v>
          </cell>
        </row>
        <row r="63">
          <cell r="M63" t="str">
            <v>A06-15</v>
          </cell>
          <cell r="N63" t="str">
            <v>AGG-A-06-15</v>
          </cell>
          <cell r="O63">
            <v>84.14</v>
          </cell>
          <cell r="P63">
            <v>77.239999999999995</v>
          </cell>
          <cell r="Q63">
            <v>130000949</v>
          </cell>
        </row>
        <row r="64">
          <cell r="M64" t="str">
            <v>A06-16</v>
          </cell>
          <cell r="N64" t="str">
            <v>AGG-A-06-16</v>
          </cell>
          <cell r="O64">
            <v>60.14</v>
          </cell>
          <cell r="P64">
            <v>56.07</v>
          </cell>
          <cell r="Q64">
            <v>94370186</v>
          </cell>
        </row>
        <row r="65">
          <cell r="M65" t="str">
            <v>A06-17</v>
          </cell>
          <cell r="N65" t="str">
            <v>AGG-A-06-17</v>
          </cell>
          <cell r="O65">
            <v>60.95</v>
          </cell>
          <cell r="P65">
            <v>56.12</v>
          </cell>
          <cell r="Q65">
            <v>94454340</v>
          </cell>
        </row>
        <row r="66">
          <cell r="M66" t="str">
            <v>A07-01</v>
          </cell>
          <cell r="N66" t="str">
            <v>AGG-A-07-01</v>
          </cell>
          <cell r="O66">
            <v>63.16</v>
          </cell>
          <cell r="P66">
            <v>58.26</v>
          </cell>
          <cell r="Q66">
            <v>98056127</v>
          </cell>
        </row>
        <row r="67">
          <cell r="M67" t="str">
            <v>A07-02</v>
          </cell>
          <cell r="N67" t="str">
            <v>AGG-A-07-02</v>
          </cell>
          <cell r="O67">
            <v>63.16</v>
          </cell>
          <cell r="P67">
            <v>58.26</v>
          </cell>
          <cell r="Q67">
            <v>98056127</v>
          </cell>
        </row>
        <row r="68">
          <cell r="M68" t="str">
            <v>A07-03</v>
          </cell>
          <cell r="N68" t="str">
            <v>AGG-A-07-03</v>
          </cell>
          <cell r="O68">
            <v>49.5</v>
          </cell>
          <cell r="P68">
            <v>45.25</v>
          </cell>
          <cell r="Q68">
            <v>76159282</v>
          </cell>
        </row>
        <row r="69">
          <cell r="M69" t="str">
            <v>A07-05</v>
          </cell>
          <cell r="N69" t="str">
            <v>AGG-A-07-05</v>
          </cell>
          <cell r="O69">
            <v>83.12</v>
          </cell>
          <cell r="P69">
            <v>75.900000000000006</v>
          </cell>
          <cell r="Q69">
            <v>127745624</v>
          </cell>
        </row>
        <row r="70">
          <cell r="M70" t="str">
            <v>A07-06</v>
          </cell>
          <cell r="N70" t="str">
            <v>AGG-A-07-06</v>
          </cell>
          <cell r="O70">
            <v>83.12</v>
          </cell>
          <cell r="P70">
            <v>75.900000000000006</v>
          </cell>
          <cell r="Q70">
            <v>127745624</v>
          </cell>
        </row>
        <row r="71">
          <cell r="M71" t="str">
            <v>A07-07</v>
          </cell>
          <cell r="N71" t="str">
            <v>AGG-A-07-07</v>
          </cell>
          <cell r="O71">
            <v>49.5</v>
          </cell>
          <cell r="P71">
            <v>45.25</v>
          </cell>
          <cell r="Q71">
            <v>76159282</v>
          </cell>
        </row>
        <row r="72">
          <cell r="M72" t="str">
            <v>A07-08</v>
          </cell>
          <cell r="N72" t="str">
            <v>AGG-A-07-08</v>
          </cell>
          <cell r="O72">
            <v>63.16</v>
          </cell>
          <cell r="P72">
            <v>58.26</v>
          </cell>
          <cell r="Q72">
            <v>98056127</v>
          </cell>
        </row>
        <row r="73">
          <cell r="M73" t="str">
            <v>A07-09</v>
          </cell>
          <cell r="N73" t="str">
            <v>AGG-A-07-09</v>
          </cell>
          <cell r="O73">
            <v>63.16</v>
          </cell>
          <cell r="P73">
            <v>58.26</v>
          </cell>
          <cell r="Q73">
            <v>98056127</v>
          </cell>
        </row>
        <row r="74">
          <cell r="M74" t="str">
            <v>A07-10</v>
          </cell>
          <cell r="N74" t="str">
            <v>AGG-A-07-10</v>
          </cell>
          <cell r="O74">
            <v>63.16</v>
          </cell>
          <cell r="P74">
            <v>58.26</v>
          </cell>
          <cell r="Q74">
            <v>98056127</v>
          </cell>
        </row>
        <row r="75">
          <cell r="M75" t="str">
            <v>A07-11</v>
          </cell>
          <cell r="N75" t="str">
            <v>AGG-A-07-11</v>
          </cell>
          <cell r="O75">
            <v>63.16</v>
          </cell>
          <cell r="P75">
            <v>58.26</v>
          </cell>
          <cell r="Q75">
            <v>98056127</v>
          </cell>
        </row>
        <row r="76">
          <cell r="M76" t="str">
            <v>A07-12</v>
          </cell>
          <cell r="N76" t="str">
            <v>AGG-A-07-12</v>
          </cell>
          <cell r="O76">
            <v>49.5</v>
          </cell>
          <cell r="P76">
            <v>45.25</v>
          </cell>
          <cell r="Q76">
            <v>76159282</v>
          </cell>
        </row>
        <row r="77">
          <cell r="M77" t="str">
            <v>A07-14</v>
          </cell>
          <cell r="N77" t="str">
            <v>AGG-A-07-14</v>
          </cell>
          <cell r="O77">
            <v>83.12</v>
          </cell>
          <cell r="P77">
            <v>75.900000000000006</v>
          </cell>
          <cell r="Q77">
            <v>127745624</v>
          </cell>
        </row>
        <row r="78">
          <cell r="M78" t="str">
            <v>A07-15</v>
          </cell>
          <cell r="N78" t="str">
            <v>AGG-A-07-15</v>
          </cell>
          <cell r="O78">
            <v>84.14</v>
          </cell>
          <cell r="P78">
            <v>77.239999999999995</v>
          </cell>
          <cell r="Q78">
            <v>130000949</v>
          </cell>
        </row>
        <row r="79">
          <cell r="M79" t="str">
            <v>A07-16</v>
          </cell>
          <cell r="N79" t="str">
            <v>AGG-A-07-16</v>
          </cell>
          <cell r="O79">
            <v>60.14</v>
          </cell>
          <cell r="P79">
            <v>56.07</v>
          </cell>
          <cell r="Q79">
            <v>94370186</v>
          </cell>
        </row>
        <row r="80">
          <cell r="M80" t="str">
            <v>A07-17</v>
          </cell>
          <cell r="N80" t="str">
            <v>AGG-A-07-17</v>
          </cell>
          <cell r="O80">
            <v>60.95</v>
          </cell>
          <cell r="P80">
            <v>56.12</v>
          </cell>
          <cell r="Q80">
            <v>94454340</v>
          </cell>
        </row>
        <row r="81">
          <cell r="M81" t="str">
            <v>A08-01</v>
          </cell>
          <cell r="N81" t="str">
            <v>AGG-A-08-01</v>
          </cell>
          <cell r="O81">
            <v>63.16</v>
          </cell>
          <cell r="P81">
            <v>58.26</v>
          </cell>
          <cell r="Q81">
            <v>98056127</v>
          </cell>
        </row>
        <row r="82">
          <cell r="M82" t="str">
            <v>A08-02</v>
          </cell>
          <cell r="N82" t="str">
            <v>AGG-A-08-02</v>
          </cell>
          <cell r="O82">
            <v>63.16</v>
          </cell>
          <cell r="P82">
            <v>58.26</v>
          </cell>
          <cell r="Q82">
            <v>98056127</v>
          </cell>
        </row>
        <row r="83">
          <cell r="M83" t="str">
            <v>A08-03</v>
          </cell>
          <cell r="N83" t="str">
            <v>AGG-A-08-03</v>
          </cell>
          <cell r="O83">
            <v>49.5</v>
          </cell>
          <cell r="P83">
            <v>45.25</v>
          </cell>
          <cell r="Q83">
            <v>76159282</v>
          </cell>
        </row>
        <row r="84">
          <cell r="M84" t="str">
            <v>A08-05</v>
          </cell>
          <cell r="N84" t="str">
            <v>AGG-A-08-05</v>
          </cell>
          <cell r="O84">
            <v>83.12</v>
          </cell>
          <cell r="P84">
            <v>75.900000000000006</v>
          </cell>
          <cell r="Q84">
            <v>127745624</v>
          </cell>
        </row>
        <row r="85">
          <cell r="M85" t="str">
            <v>A08-06</v>
          </cell>
          <cell r="N85" t="str">
            <v>AGG-A-08-06</v>
          </cell>
          <cell r="O85">
            <v>83.12</v>
          </cell>
          <cell r="P85">
            <v>75.900000000000006</v>
          </cell>
          <cell r="Q85">
            <v>127745624</v>
          </cell>
        </row>
        <row r="86">
          <cell r="M86" t="str">
            <v>A08-07</v>
          </cell>
          <cell r="N86" t="str">
            <v>AGG-A-08-07</v>
          </cell>
          <cell r="O86">
            <v>49.5</v>
          </cell>
          <cell r="P86">
            <v>45.25</v>
          </cell>
          <cell r="Q86">
            <v>76159282</v>
          </cell>
        </row>
        <row r="87">
          <cell r="M87" t="str">
            <v>A08-08</v>
          </cell>
          <cell r="N87" t="str">
            <v>AGG-A-08-08</v>
          </cell>
          <cell r="O87">
            <v>63.16</v>
          </cell>
          <cell r="P87">
            <v>58.26</v>
          </cell>
          <cell r="Q87">
            <v>98056127</v>
          </cell>
        </row>
        <row r="88">
          <cell r="M88" t="str">
            <v>A08-09</v>
          </cell>
          <cell r="N88" t="str">
            <v>AGG-A-08-09</v>
          </cell>
          <cell r="O88">
            <v>63.16</v>
          </cell>
          <cell r="P88">
            <v>58.26</v>
          </cell>
          <cell r="Q88">
            <v>98056127</v>
          </cell>
        </row>
        <row r="89">
          <cell r="M89" t="str">
            <v>A08-10</v>
          </cell>
          <cell r="N89" t="str">
            <v>AGG-A-08-10</v>
          </cell>
          <cell r="O89">
            <v>63.16</v>
          </cell>
          <cell r="P89">
            <v>58.26</v>
          </cell>
          <cell r="Q89">
            <v>98056127</v>
          </cell>
        </row>
        <row r="90">
          <cell r="M90" t="str">
            <v>A08-11</v>
          </cell>
          <cell r="N90" t="str">
            <v>AGG-A-08-11</v>
          </cell>
          <cell r="O90">
            <v>63.16</v>
          </cell>
          <cell r="P90">
            <v>58.26</v>
          </cell>
          <cell r="Q90">
            <v>98056127</v>
          </cell>
        </row>
        <row r="91">
          <cell r="M91" t="str">
            <v>A08-12</v>
          </cell>
          <cell r="N91" t="str">
            <v>AGG-A-08-12</v>
          </cell>
          <cell r="O91">
            <v>49.5</v>
          </cell>
          <cell r="P91">
            <v>45.25</v>
          </cell>
          <cell r="Q91">
            <v>76159282</v>
          </cell>
        </row>
        <row r="92">
          <cell r="M92" t="str">
            <v>A08-14</v>
          </cell>
          <cell r="N92" t="str">
            <v>AGG-A-08-14</v>
          </cell>
          <cell r="O92">
            <v>83.12</v>
          </cell>
          <cell r="P92">
            <v>75.900000000000006</v>
          </cell>
          <cell r="Q92">
            <v>127745624</v>
          </cell>
        </row>
        <row r="93">
          <cell r="M93" t="str">
            <v>A08-15</v>
          </cell>
          <cell r="N93" t="str">
            <v>AGG-A-08-15</v>
          </cell>
          <cell r="O93">
            <v>84.14</v>
          </cell>
          <cell r="P93">
            <v>77.239999999999995</v>
          </cell>
          <cell r="Q93">
            <v>130000949</v>
          </cell>
        </row>
        <row r="94">
          <cell r="M94" t="str">
            <v>A08-16</v>
          </cell>
          <cell r="N94" t="str">
            <v>AGG-A-08-16</v>
          </cell>
          <cell r="O94">
            <v>60.14</v>
          </cell>
          <cell r="P94">
            <v>56.07</v>
          </cell>
          <cell r="Q94">
            <v>94370186</v>
          </cell>
        </row>
        <row r="95">
          <cell r="M95" t="str">
            <v>A08-17</v>
          </cell>
          <cell r="N95" t="str">
            <v>AGG-A-08-17</v>
          </cell>
          <cell r="O95">
            <v>60.95</v>
          </cell>
          <cell r="P95">
            <v>56.12</v>
          </cell>
          <cell r="Q95">
            <v>94454340</v>
          </cell>
        </row>
        <row r="96">
          <cell r="M96" t="str">
            <v>A09-01</v>
          </cell>
          <cell r="N96" t="str">
            <v>AGG-A-09-01</v>
          </cell>
          <cell r="O96">
            <v>63.16</v>
          </cell>
          <cell r="P96">
            <v>58.26</v>
          </cell>
          <cell r="Q96">
            <v>98056127</v>
          </cell>
        </row>
        <row r="97">
          <cell r="M97" t="str">
            <v>A09-02</v>
          </cell>
          <cell r="N97" t="str">
            <v>AGG-A-09-02</v>
          </cell>
          <cell r="O97">
            <v>63.16</v>
          </cell>
          <cell r="P97">
            <v>58.26</v>
          </cell>
          <cell r="Q97">
            <v>98056127</v>
          </cell>
        </row>
        <row r="98">
          <cell r="M98" t="str">
            <v>A09-03</v>
          </cell>
          <cell r="N98" t="str">
            <v>AGG-A-09-03</v>
          </cell>
          <cell r="O98">
            <v>49.5</v>
          </cell>
          <cell r="P98">
            <v>45.25</v>
          </cell>
          <cell r="Q98">
            <v>76159282</v>
          </cell>
        </row>
        <row r="99">
          <cell r="M99" t="str">
            <v>A09-05</v>
          </cell>
          <cell r="N99" t="str">
            <v>AGG-A-09-05</v>
          </cell>
          <cell r="O99">
            <v>83.12</v>
          </cell>
          <cell r="P99">
            <v>75.900000000000006</v>
          </cell>
          <cell r="Q99">
            <v>127745624</v>
          </cell>
        </row>
        <row r="100">
          <cell r="M100" t="str">
            <v>A09-06</v>
          </cell>
          <cell r="N100" t="str">
            <v>AGG-A-09-06</v>
          </cell>
          <cell r="O100">
            <v>83.12</v>
          </cell>
          <cell r="P100">
            <v>75.900000000000006</v>
          </cell>
          <cell r="Q100">
            <v>127745624</v>
          </cell>
        </row>
        <row r="101">
          <cell r="M101" t="str">
            <v>A09-07</v>
          </cell>
          <cell r="N101" t="str">
            <v>AGG-A-09-07</v>
          </cell>
          <cell r="O101">
            <v>49.5</v>
          </cell>
          <cell r="P101">
            <v>45.25</v>
          </cell>
          <cell r="Q101">
            <v>76159282</v>
          </cell>
        </row>
        <row r="102">
          <cell r="M102" t="str">
            <v>A09-08</v>
          </cell>
          <cell r="N102" t="str">
            <v>AGG-A-09-08</v>
          </cell>
          <cell r="O102">
            <v>63.16</v>
          </cell>
          <cell r="P102">
            <v>58.26</v>
          </cell>
          <cell r="Q102">
            <v>98056127</v>
          </cell>
        </row>
        <row r="103">
          <cell r="M103" t="str">
            <v>A09-09</v>
          </cell>
          <cell r="N103" t="str">
            <v>AGG-A-09-09</v>
          </cell>
          <cell r="O103">
            <v>63.16</v>
          </cell>
          <cell r="P103">
            <v>58.26</v>
          </cell>
          <cell r="Q103">
            <v>98056127</v>
          </cell>
        </row>
        <row r="104">
          <cell r="M104" t="str">
            <v>A09-10</v>
          </cell>
          <cell r="N104" t="str">
            <v>AGG-A-09-10</v>
          </cell>
          <cell r="O104">
            <v>63.16</v>
          </cell>
          <cell r="P104">
            <v>58.26</v>
          </cell>
          <cell r="Q104">
            <v>98056127</v>
          </cell>
        </row>
        <row r="105">
          <cell r="M105" t="str">
            <v>A09-11</v>
          </cell>
          <cell r="N105" t="str">
            <v>AGG-A-09-11</v>
          </cell>
          <cell r="O105">
            <v>63.16</v>
          </cell>
          <cell r="P105">
            <v>58.26</v>
          </cell>
          <cell r="Q105">
            <v>98056127</v>
          </cell>
        </row>
        <row r="106">
          <cell r="M106" t="str">
            <v>A09-12</v>
          </cell>
          <cell r="N106" t="str">
            <v>AGG-A-09-12</v>
          </cell>
          <cell r="O106">
            <v>49.5</v>
          </cell>
          <cell r="P106">
            <v>45.25</v>
          </cell>
          <cell r="Q106">
            <v>76159282</v>
          </cell>
        </row>
        <row r="107">
          <cell r="M107" t="str">
            <v>A09-14</v>
          </cell>
          <cell r="N107" t="str">
            <v>AGG-A-09-14</v>
          </cell>
          <cell r="O107">
            <v>83.12</v>
          </cell>
          <cell r="P107">
            <v>75.900000000000006</v>
          </cell>
          <cell r="Q107">
            <v>127745624</v>
          </cell>
        </row>
        <row r="108">
          <cell r="M108" t="str">
            <v>A09-15</v>
          </cell>
          <cell r="N108" t="str">
            <v>AGG-A-09-15</v>
          </cell>
          <cell r="O108">
            <v>84.14</v>
          </cell>
          <cell r="P108">
            <v>77.239999999999995</v>
          </cell>
          <cell r="Q108">
            <v>130000949</v>
          </cell>
        </row>
        <row r="109">
          <cell r="M109" t="str">
            <v>A09-16</v>
          </cell>
          <cell r="N109" t="str">
            <v>AGG-A-09-16</v>
          </cell>
          <cell r="O109">
            <v>60.14</v>
          </cell>
          <cell r="P109">
            <v>56.07</v>
          </cell>
          <cell r="Q109">
            <v>94370186</v>
          </cell>
        </row>
        <row r="110">
          <cell r="M110" t="str">
            <v>A09-17</v>
          </cell>
          <cell r="N110" t="str">
            <v>AGG-A-09-17</v>
          </cell>
          <cell r="O110">
            <v>60.95</v>
          </cell>
          <cell r="P110">
            <v>56.12</v>
          </cell>
          <cell r="Q110">
            <v>94454340</v>
          </cell>
        </row>
        <row r="111">
          <cell r="M111" t="str">
            <v>A10-01</v>
          </cell>
          <cell r="N111" t="str">
            <v>AGG-A-10-01</v>
          </cell>
          <cell r="O111">
            <v>63.16</v>
          </cell>
          <cell r="P111">
            <v>58.26</v>
          </cell>
          <cell r="Q111">
            <v>98056127</v>
          </cell>
        </row>
        <row r="112">
          <cell r="M112" t="str">
            <v>A10-02</v>
          </cell>
          <cell r="N112" t="str">
            <v>AGG-A-10-02</v>
          </cell>
          <cell r="O112">
            <v>63.16</v>
          </cell>
          <cell r="P112">
            <v>58.26</v>
          </cell>
          <cell r="Q112">
            <v>98056127</v>
          </cell>
        </row>
        <row r="113">
          <cell r="M113" t="str">
            <v>A10-03</v>
          </cell>
          <cell r="N113" t="str">
            <v>AGG-A-10-03</v>
          </cell>
          <cell r="O113">
            <v>49.5</v>
          </cell>
          <cell r="P113">
            <v>45.25</v>
          </cell>
          <cell r="Q113">
            <v>76159282</v>
          </cell>
        </row>
        <row r="114">
          <cell r="M114" t="str">
            <v>A10-05</v>
          </cell>
          <cell r="N114" t="str">
            <v>AGG-A-10-05</v>
          </cell>
          <cell r="O114">
            <v>83.12</v>
          </cell>
          <cell r="P114">
            <v>75.900000000000006</v>
          </cell>
          <cell r="Q114">
            <v>127745624</v>
          </cell>
        </row>
        <row r="115">
          <cell r="M115" t="str">
            <v>A10-06</v>
          </cell>
          <cell r="N115" t="str">
            <v>AGG-A-10-06</v>
          </cell>
          <cell r="O115">
            <v>83.12</v>
          </cell>
          <cell r="P115">
            <v>75.900000000000006</v>
          </cell>
          <cell r="Q115">
            <v>127745624</v>
          </cell>
        </row>
        <row r="116">
          <cell r="M116" t="str">
            <v>A10-07</v>
          </cell>
          <cell r="N116" t="str">
            <v>AGG-A-10-07</v>
          </cell>
          <cell r="O116">
            <v>49.5</v>
          </cell>
          <cell r="P116">
            <v>45.25</v>
          </cell>
          <cell r="Q116">
            <v>76159282</v>
          </cell>
        </row>
        <row r="117">
          <cell r="M117" t="str">
            <v>A10-08</v>
          </cell>
          <cell r="N117" t="str">
            <v>AGG-A-10-08</v>
          </cell>
          <cell r="O117">
            <v>63.16</v>
          </cell>
          <cell r="P117">
            <v>58.26</v>
          </cell>
          <cell r="Q117">
            <v>98056127</v>
          </cell>
        </row>
        <row r="118">
          <cell r="M118" t="str">
            <v>A10-09</v>
          </cell>
          <cell r="N118" t="str">
            <v>AGG-A-10-09</v>
          </cell>
          <cell r="O118">
            <v>63.16</v>
          </cell>
          <cell r="P118">
            <v>58.26</v>
          </cell>
          <cell r="Q118">
            <v>98056127</v>
          </cell>
        </row>
        <row r="119">
          <cell r="M119" t="str">
            <v>A10-10</v>
          </cell>
          <cell r="N119" t="str">
            <v>AGG-A-10-10</v>
          </cell>
          <cell r="O119">
            <v>63.16</v>
          </cell>
          <cell r="P119">
            <v>58.26</v>
          </cell>
          <cell r="Q119">
            <v>98056127</v>
          </cell>
        </row>
        <row r="120">
          <cell r="M120" t="str">
            <v>A10-11</v>
          </cell>
          <cell r="N120" t="str">
            <v>AGG-A-10-11</v>
          </cell>
          <cell r="O120">
            <v>63.16</v>
          </cell>
          <cell r="P120">
            <v>58.26</v>
          </cell>
          <cell r="Q120">
            <v>98056127</v>
          </cell>
        </row>
        <row r="121">
          <cell r="M121" t="str">
            <v>A10-12</v>
          </cell>
          <cell r="N121" t="str">
            <v>AGG-A-10-12</v>
          </cell>
          <cell r="O121">
            <v>49.5</v>
          </cell>
          <cell r="P121">
            <v>45.25</v>
          </cell>
          <cell r="Q121">
            <v>76159282</v>
          </cell>
        </row>
        <row r="122">
          <cell r="M122" t="str">
            <v>A10-14</v>
          </cell>
          <cell r="N122" t="str">
            <v>AGG-A-10-14</v>
          </cell>
          <cell r="O122">
            <v>83.12</v>
          </cell>
          <cell r="P122">
            <v>75.900000000000006</v>
          </cell>
          <cell r="Q122">
            <v>127745624</v>
          </cell>
        </row>
        <row r="123">
          <cell r="M123" t="str">
            <v>A10-15</v>
          </cell>
          <cell r="N123" t="str">
            <v>AGG-A-10-15</v>
          </cell>
          <cell r="O123">
            <v>84.14</v>
          </cell>
          <cell r="P123">
            <v>77.239999999999995</v>
          </cell>
          <cell r="Q123">
            <v>130000949</v>
          </cell>
        </row>
        <row r="124">
          <cell r="M124" t="str">
            <v>A10-16</v>
          </cell>
          <cell r="N124" t="str">
            <v>AGG-A-10-16</v>
          </cell>
          <cell r="O124">
            <v>60.14</v>
          </cell>
          <cell r="P124">
            <v>56.07</v>
          </cell>
          <cell r="Q124">
            <v>94370186</v>
          </cell>
        </row>
        <row r="125">
          <cell r="M125" t="str">
            <v>A10-17</v>
          </cell>
          <cell r="N125" t="str">
            <v>AGG-A-10-17</v>
          </cell>
          <cell r="O125">
            <v>60.95</v>
          </cell>
          <cell r="P125">
            <v>56.12</v>
          </cell>
          <cell r="Q125">
            <v>94454340</v>
          </cell>
        </row>
        <row r="126">
          <cell r="M126" t="str">
            <v>A11-01</v>
          </cell>
          <cell r="N126" t="str">
            <v>AGG-A-11-01</v>
          </cell>
          <cell r="O126">
            <v>63.16</v>
          </cell>
          <cell r="P126">
            <v>58.26</v>
          </cell>
          <cell r="Q126">
            <v>98056127</v>
          </cell>
        </row>
        <row r="127">
          <cell r="M127" t="str">
            <v>A11-02</v>
          </cell>
          <cell r="N127" t="str">
            <v>AGG-A-11-02</v>
          </cell>
          <cell r="O127">
            <v>63.16</v>
          </cell>
          <cell r="P127">
            <v>58.26</v>
          </cell>
          <cell r="Q127">
            <v>98056127</v>
          </cell>
        </row>
        <row r="128">
          <cell r="M128" t="str">
            <v>A11-03</v>
          </cell>
          <cell r="N128" t="str">
            <v>AGG-A-11-03</v>
          </cell>
          <cell r="O128">
            <v>49.5</v>
          </cell>
          <cell r="P128">
            <v>45.25</v>
          </cell>
          <cell r="Q128">
            <v>76159282</v>
          </cell>
        </row>
        <row r="129">
          <cell r="M129" t="str">
            <v>A11-05</v>
          </cell>
          <cell r="N129" t="str">
            <v>AGG-A-11-05</v>
          </cell>
          <cell r="O129">
            <v>83.12</v>
          </cell>
          <cell r="P129">
            <v>75.900000000000006</v>
          </cell>
          <cell r="Q129">
            <v>127745624</v>
          </cell>
        </row>
        <row r="130">
          <cell r="M130" t="str">
            <v>A11-06</v>
          </cell>
          <cell r="N130" t="str">
            <v>AGG-A-11-06</v>
          </cell>
          <cell r="O130">
            <v>83.12</v>
          </cell>
          <cell r="P130">
            <v>75.900000000000006</v>
          </cell>
          <cell r="Q130">
            <v>127745624</v>
          </cell>
        </row>
        <row r="131">
          <cell r="M131" t="str">
            <v>A11-07</v>
          </cell>
          <cell r="N131" t="str">
            <v>AGG-A-11-07</v>
          </cell>
          <cell r="O131">
            <v>49.5</v>
          </cell>
          <cell r="P131">
            <v>45.25</v>
          </cell>
          <cell r="Q131">
            <v>76159282</v>
          </cell>
        </row>
        <row r="132">
          <cell r="M132" t="str">
            <v>A11-08</v>
          </cell>
          <cell r="N132" t="str">
            <v>AGG-A-11-08</v>
          </cell>
          <cell r="O132">
            <v>63.16</v>
          </cell>
          <cell r="P132">
            <v>58.26</v>
          </cell>
          <cell r="Q132">
            <v>98056127</v>
          </cell>
        </row>
        <row r="133">
          <cell r="M133" t="str">
            <v>A11-09</v>
          </cell>
          <cell r="N133" t="str">
            <v>AGG-A-11-09</v>
          </cell>
          <cell r="O133">
            <v>63.16</v>
          </cell>
          <cell r="P133">
            <v>58.26</v>
          </cell>
          <cell r="Q133">
            <v>98056127</v>
          </cell>
        </row>
        <row r="134">
          <cell r="M134" t="str">
            <v>A11-10</v>
          </cell>
          <cell r="N134" t="str">
            <v>AGG-A-11-10</v>
          </cell>
          <cell r="O134">
            <v>63.16</v>
          </cell>
          <cell r="P134">
            <v>58.26</v>
          </cell>
          <cell r="Q134">
            <v>98056127</v>
          </cell>
        </row>
        <row r="135">
          <cell r="M135" t="str">
            <v>A11-11</v>
          </cell>
          <cell r="N135" t="str">
            <v>AGG-A-11-11</v>
          </cell>
          <cell r="O135">
            <v>63.16</v>
          </cell>
          <cell r="P135">
            <v>58.26</v>
          </cell>
          <cell r="Q135">
            <v>98056127</v>
          </cell>
        </row>
        <row r="136">
          <cell r="M136" t="str">
            <v>A11-12</v>
          </cell>
          <cell r="N136" t="str">
            <v>AGG-A-11-12</v>
          </cell>
          <cell r="O136">
            <v>49.5</v>
          </cell>
          <cell r="P136">
            <v>45.25</v>
          </cell>
          <cell r="Q136">
            <v>76159282</v>
          </cell>
        </row>
        <row r="137">
          <cell r="M137" t="str">
            <v>A11-14</v>
          </cell>
          <cell r="N137" t="str">
            <v>AGG-A-11-14</v>
          </cell>
          <cell r="O137">
            <v>83.12</v>
          </cell>
          <cell r="P137">
            <v>75.900000000000006</v>
          </cell>
          <cell r="Q137">
            <v>127745624</v>
          </cell>
        </row>
        <row r="138">
          <cell r="M138" t="str">
            <v>A11-15</v>
          </cell>
          <cell r="N138" t="str">
            <v>AGG-A-11-15</v>
          </cell>
          <cell r="O138">
            <v>84.14</v>
          </cell>
          <cell r="P138">
            <v>77.239999999999995</v>
          </cell>
          <cell r="Q138">
            <v>130000949</v>
          </cell>
        </row>
        <row r="139">
          <cell r="M139" t="str">
            <v>A11-16</v>
          </cell>
          <cell r="N139" t="str">
            <v>AGG-A-11-16</v>
          </cell>
          <cell r="O139">
            <v>60.14</v>
          </cell>
          <cell r="P139">
            <v>56.07</v>
          </cell>
          <cell r="Q139">
            <v>94370186</v>
          </cell>
        </row>
        <row r="140">
          <cell r="M140" t="str">
            <v>A11-17</v>
          </cell>
          <cell r="N140" t="str">
            <v>AGG-A-11-17</v>
          </cell>
          <cell r="O140">
            <v>60.95</v>
          </cell>
          <cell r="P140">
            <v>56.12</v>
          </cell>
          <cell r="Q140">
            <v>94454340</v>
          </cell>
        </row>
        <row r="141">
          <cell r="M141" t="str">
            <v>A12-01</v>
          </cell>
          <cell r="N141" t="str">
            <v>AGG-A-12-01</v>
          </cell>
          <cell r="O141">
            <v>63.16</v>
          </cell>
          <cell r="P141">
            <v>58.26</v>
          </cell>
          <cell r="Q141">
            <v>98056127</v>
          </cell>
        </row>
        <row r="142">
          <cell r="M142" t="str">
            <v>A12-02</v>
          </cell>
          <cell r="N142" t="str">
            <v>AGG-A-12-02</v>
          </cell>
          <cell r="O142">
            <v>63.16</v>
          </cell>
          <cell r="P142">
            <v>58.26</v>
          </cell>
          <cell r="Q142">
            <v>98056127</v>
          </cell>
        </row>
        <row r="143">
          <cell r="M143" t="str">
            <v>A12-03</v>
          </cell>
          <cell r="N143" t="str">
            <v>AGG-A-12-03</v>
          </cell>
          <cell r="O143">
            <v>49.5</v>
          </cell>
          <cell r="P143">
            <v>45.25</v>
          </cell>
          <cell r="Q143">
            <v>76159282</v>
          </cell>
        </row>
        <row r="144">
          <cell r="M144" t="str">
            <v>A12-05</v>
          </cell>
          <cell r="N144" t="str">
            <v>AGG-A-12-05</v>
          </cell>
          <cell r="O144">
            <v>83.12</v>
          </cell>
          <cell r="P144">
            <v>75.900000000000006</v>
          </cell>
          <cell r="Q144">
            <v>127745624</v>
          </cell>
        </row>
        <row r="145">
          <cell r="M145" t="str">
            <v>A12-06</v>
          </cell>
          <cell r="N145" t="str">
            <v>AGG-A-12-06</v>
          </cell>
          <cell r="O145">
            <v>83.12</v>
          </cell>
          <cell r="P145">
            <v>75.900000000000006</v>
          </cell>
          <cell r="Q145">
            <v>127745624</v>
          </cell>
        </row>
        <row r="146">
          <cell r="M146" t="str">
            <v>A12-07</v>
          </cell>
          <cell r="N146" t="str">
            <v>AGG-A-12-07</v>
          </cell>
          <cell r="O146">
            <v>49.5</v>
          </cell>
          <cell r="P146">
            <v>45.25</v>
          </cell>
          <cell r="Q146">
            <v>76159282</v>
          </cell>
        </row>
        <row r="147">
          <cell r="M147" t="str">
            <v>A12-08</v>
          </cell>
          <cell r="N147" t="str">
            <v>AGG-A-12-08</v>
          </cell>
          <cell r="O147">
            <v>63.16</v>
          </cell>
          <cell r="P147">
            <v>58.26</v>
          </cell>
          <cell r="Q147">
            <v>98056127</v>
          </cell>
        </row>
        <row r="148">
          <cell r="M148" t="str">
            <v>A12-09</v>
          </cell>
          <cell r="N148" t="str">
            <v>AGG-A-12-09</v>
          </cell>
          <cell r="O148">
            <v>63.16</v>
          </cell>
          <cell r="P148">
            <v>58.26</v>
          </cell>
          <cell r="Q148">
            <v>98056127</v>
          </cell>
        </row>
        <row r="149">
          <cell r="M149" t="str">
            <v>A12-10</v>
          </cell>
          <cell r="N149" t="str">
            <v>AGG-A-12-10</v>
          </cell>
          <cell r="O149">
            <v>63.16</v>
          </cell>
          <cell r="P149">
            <v>58.26</v>
          </cell>
          <cell r="Q149">
            <v>98056127</v>
          </cell>
        </row>
        <row r="150">
          <cell r="M150" t="str">
            <v>A12-11</v>
          </cell>
          <cell r="N150" t="str">
            <v>AGG-A-12-11</v>
          </cell>
          <cell r="O150">
            <v>63.16</v>
          </cell>
          <cell r="P150">
            <v>58.26</v>
          </cell>
          <cell r="Q150">
            <v>98056127</v>
          </cell>
        </row>
        <row r="151">
          <cell r="M151" t="str">
            <v>A12-12</v>
          </cell>
          <cell r="N151" t="str">
            <v>AGG-A-12-12</v>
          </cell>
          <cell r="O151">
            <v>49.5</v>
          </cell>
          <cell r="P151">
            <v>45.25</v>
          </cell>
          <cell r="Q151">
            <v>76159282</v>
          </cell>
        </row>
        <row r="152">
          <cell r="M152" t="str">
            <v>A12-14</v>
          </cell>
          <cell r="N152" t="str">
            <v>AGG-A-12-14</v>
          </cell>
          <cell r="O152">
            <v>83.12</v>
          </cell>
          <cell r="P152">
            <v>75.900000000000006</v>
          </cell>
          <cell r="Q152">
            <v>127745624</v>
          </cell>
        </row>
        <row r="153">
          <cell r="M153" t="str">
            <v>A12-15</v>
          </cell>
          <cell r="N153" t="str">
            <v>AGG-A-12-15</v>
          </cell>
          <cell r="O153">
            <v>84.14</v>
          </cell>
          <cell r="P153">
            <v>77.239999999999995</v>
          </cell>
          <cell r="Q153">
            <v>130000949</v>
          </cell>
        </row>
        <row r="154">
          <cell r="M154" t="str">
            <v>A12-16</v>
          </cell>
          <cell r="N154" t="str">
            <v>AGG-A-12-16</v>
          </cell>
          <cell r="O154">
            <v>60.14</v>
          </cell>
          <cell r="P154">
            <v>56.07</v>
          </cell>
          <cell r="Q154">
            <v>94370186</v>
          </cell>
        </row>
        <row r="155">
          <cell r="M155" t="str">
            <v>A12-17</v>
          </cell>
          <cell r="N155" t="str">
            <v>AGG-A-12-17</v>
          </cell>
          <cell r="O155">
            <v>60.95</v>
          </cell>
          <cell r="P155">
            <v>56.12</v>
          </cell>
          <cell r="Q155">
            <v>94454340</v>
          </cell>
        </row>
        <row r="156">
          <cell r="M156" t="str">
            <v>A12A-01</v>
          </cell>
          <cell r="N156" t="str">
            <v>AGG-A-12A-01</v>
          </cell>
          <cell r="O156">
            <v>63.16</v>
          </cell>
          <cell r="P156">
            <v>58.26</v>
          </cell>
          <cell r="Q156">
            <v>98056127</v>
          </cell>
        </row>
        <row r="157">
          <cell r="M157" t="str">
            <v>A12A-02</v>
          </cell>
          <cell r="N157" t="str">
            <v>AGG-A-12A-02</v>
          </cell>
          <cell r="O157">
            <v>63.16</v>
          </cell>
          <cell r="P157">
            <v>58.26</v>
          </cell>
          <cell r="Q157">
            <v>98056127</v>
          </cell>
        </row>
        <row r="158">
          <cell r="M158" t="str">
            <v>A12A-03</v>
          </cell>
          <cell r="N158" t="str">
            <v>AGG-A-12A-03</v>
          </cell>
          <cell r="O158">
            <v>49.5</v>
          </cell>
          <cell r="P158">
            <v>45.25</v>
          </cell>
          <cell r="Q158">
            <v>76159282</v>
          </cell>
        </row>
        <row r="159">
          <cell r="M159" t="str">
            <v>A12A-05</v>
          </cell>
          <cell r="N159" t="str">
            <v>AGG-A-12A-05</v>
          </cell>
          <cell r="O159">
            <v>83.12</v>
          </cell>
          <cell r="P159">
            <v>75.900000000000006</v>
          </cell>
          <cell r="Q159">
            <v>127745624</v>
          </cell>
        </row>
        <row r="160">
          <cell r="M160" t="str">
            <v>A12A-06</v>
          </cell>
          <cell r="N160" t="str">
            <v>AGG-A-12A-06</v>
          </cell>
          <cell r="O160">
            <v>83.12</v>
          </cell>
          <cell r="P160">
            <v>75.900000000000006</v>
          </cell>
          <cell r="Q160">
            <v>127745624</v>
          </cell>
        </row>
        <row r="161">
          <cell r="M161" t="str">
            <v>A12A-07</v>
          </cell>
          <cell r="N161" t="str">
            <v>AGG-A-12A-07</v>
          </cell>
          <cell r="O161">
            <v>49.5</v>
          </cell>
          <cell r="P161">
            <v>45.25</v>
          </cell>
          <cell r="Q161">
            <v>76159282</v>
          </cell>
        </row>
        <row r="162">
          <cell r="M162" t="str">
            <v>A12A-08</v>
          </cell>
          <cell r="N162" t="str">
            <v>AGG-A-12A-08</v>
          </cell>
          <cell r="O162">
            <v>63.16</v>
          </cell>
          <cell r="P162">
            <v>58.26</v>
          </cell>
          <cell r="Q162">
            <v>98056127</v>
          </cell>
        </row>
        <row r="163">
          <cell r="M163" t="str">
            <v>A12A-09</v>
          </cell>
          <cell r="N163" t="str">
            <v>AGG-A-12A-09</v>
          </cell>
          <cell r="O163">
            <v>63.16</v>
          </cell>
          <cell r="P163">
            <v>58.26</v>
          </cell>
          <cell r="Q163">
            <v>98056127</v>
          </cell>
        </row>
        <row r="164">
          <cell r="M164" t="str">
            <v>A12A-10</v>
          </cell>
          <cell r="N164" t="str">
            <v>AGG-A-12A-10</v>
          </cell>
          <cell r="O164">
            <v>63.16</v>
          </cell>
          <cell r="P164">
            <v>58.26</v>
          </cell>
          <cell r="Q164">
            <v>98056127</v>
          </cell>
        </row>
        <row r="165">
          <cell r="M165" t="str">
            <v>A12A-11</v>
          </cell>
          <cell r="N165" t="str">
            <v>AGG-A-12A-11</v>
          </cell>
          <cell r="O165">
            <v>63.16</v>
          </cell>
          <cell r="P165">
            <v>58.26</v>
          </cell>
          <cell r="Q165">
            <v>98056127</v>
          </cell>
        </row>
        <row r="166">
          <cell r="M166" t="str">
            <v>A12A-12</v>
          </cell>
          <cell r="N166" t="str">
            <v>AGG-A-12A-12</v>
          </cell>
          <cell r="O166">
            <v>49.5</v>
          </cell>
          <cell r="P166">
            <v>45.25</v>
          </cell>
          <cell r="Q166">
            <v>76159282</v>
          </cell>
        </row>
        <row r="167">
          <cell r="M167" t="str">
            <v>A12A-14</v>
          </cell>
          <cell r="N167" t="str">
            <v>AGG-A-12A-14</v>
          </cell>
          <cell r="O167">
            <v>83.12</v>
          </cell>
          <cell r="P167">
            <v>75.900000000000006</v>
          </cell>
          <cell r="Q167">
            <v>127745624</v>
          </cell>
        </row>
        <row r="168">
          <cell r="M168" t="str">
            <v>A12A-15</v>
          </cell>
          <cell r="N168" t="str">
            <v>AGG-A-12A-15</v>
          </cell>
          <cell r="O168">
            <v>84.14</v>
          </cell>
          <cell r="P168">
            <v>77.239999999999995</v>
          </cell>
          <cell r="Q168">
            <v>130000949</v>
          </cell>
        </row>
        <row r="169">
          <cell r="M169" t="str">
            <v>A12A-16</v>
          </cell>
          <cell r="N169" t="str">
            <v>AGG-A-12A-16</v>
          </cell>
          <cell r="O169">
            <v>60.14</v>
          </cell>
          <cell r="P169">
            <v>56.07</v>
          </cell>
          <cell r="Q169">
            <v>94370186</v>
          </cell>
        </row>
        <row r="170">
          <cell r="M170" t="str">
            <v>A12A-17</v>
          </cell>
          <cell r="N170" t="str">
            <v>AGG-A-12A-17</v>
          </cell>
          <cell r="O170">
            <v>60.95</v>
          </cell>
          <cell r="P170">
            <v>56.12</v>
          </cell>
          <cell r="Q170">
            <v>94454340</v>
          </cell>
        </row>
        <row r="171">
          <cell r="M171" t="str">
            <v>A14-01</v>
          </cell>
          <cell r="N171" t="str">
            <v>AGG-A-14-01</v>
          </cell>
          <cell r="O171">
            <v>63.16</v>
          </cell>
          <cell r="P171">
            <v>58.26</v>
          </cell>
          <cell r="Q171">
            <v>98056127</v>
          </cell>
        </row>
        <row r="172">
          <cell r="M172" t="str">
            <v>A14-02</v>
          </cell>
          <cell r="N172" t="str">
            <v>AGG-A-14-02</v>
          </cell>
          <cell r="O172">
            <v>63.16</v>
          </cell>
          <cell r="P172">
            <v>58.26</v>
          </cell>
          <cell r="Q172">
            <v>98056127</v>
          </cell>
        </row>
        <row r="173">
          <cell r="M173" t="str">
            <v>A14-03</v>
          </cell>
          <cell r="N173" t="str">
            <v>AGG-A-14-03</v>
          </cell>
          <cell r="O173">
            <v>49.5</v>
          </cell>
          <cell r="P173">
            <v>45.25</v>
          </cell>
          <cell r="Q173">
            <v>76159282</v>
          </cell>
        </row>
        <row r="174">
          <cell r="M174" t="str">
            <v>A14-05</v>
          </cell>
          <cell r="N174" t="str">
            <v>AGG-A-14-05</v>
          </cell>
          <cell r="O174">
            <v>83.12</v>
          </cell>
          <cell r="P174">
            <v>75.900000000000006</v>
          </cell>
          <cell r="Q174">
            <v>127745624</v>
          </cell>
        </row>
        <row r="175">
          <cell r="M175" t="str">
            <v>A14-06</v>
          </cell>
          <cell r="N175" t="str">
            <v>AGG-A-14-06</v>
          </cell>
          <cell r="O175">
            <v>83.12</v>
          </cell>
          <cell r="P175">
            <v>75.900000000000006</v>
          </cell>
          <cell r="Q175">
            <v>127745624</v>
          </cell>
        </row>
        <row r="176">
          <cell r="M176" t="str">
            <v>A14-07</v>
          </cell>
          <cell r="N176" t="str">
            <v>AGG-A-14-07</v>
          </cell>
          <cell r="O176">
            <v>49.5</v>
          </cell>
          <cell r="P176">
            <v>45.25</v>
          </cell>
          <cell r="Q176">
            <v>76159282</v>
          </cell>
        </row>
        <row r="177">
          <cell r="M177" t="str">
            <v>A14-08</v>
          </cell>
          <cell r="N177" t="str">
            <v>AGG-A-14-08</v>
          </cell>
          <cell r="O177">
            <v>63.16</v>
          </cell>
          <cell r="P177">
            <v>58.26</v>
          </cell>
          <cell r="Q177">
            <v>98056127</v>
          </cell>
        </row>
        <row r="178">
          <cell r="M178" t="str">
            <v>A14-09</v>
          </cell>
          <cell r="N178" t="str">
            <v>AGG-A-14-09</v>
          </cell>
          <cell r="O178">
            <v>63.16</v>
          </cell>
          <cell r="P178">
            <v>58.26</v>
          </cell>
          <cell r="Q178">
            <v>98056127</v>
          </cell>
        </row>
        <row r="179">
          <cell r="M179" t="str">
            <v>A14-10</v>
          </cell>
          <cell r="N179" t="str">
            <v>AGG-A-14-10</v>
          </cell>
          <cell r="O179">
            <v>63.16</v>
          </cell>
          <cell r="P179">
            <v>58.26</v>
          </cell>
          <cell r="Q179">
            <v>98056127</v>
          </cell>
        </row>
        <row r="180">
          <cell r="M180" t="str">
            <v>A14-11</v>
          </cell>
          <cell r="N180" t="str">
            <v>AGG-A-14-11</v>
          </cell>
          <cell r="O180">
            <v>63.16</v>
          </cell>
          <cell r="P180">
            <v>58.26</v>
          </cell>
          <cell r="Q180">
            <v>98056127</v>
          </cell>
        </row>
        <row r="181">
          <cell r="M181" t="str">
            <v>A14-12</v>
          </cell>
          <cell r="N181" t="str">
            <v>AGG-A-14-12</v>
          </cell>
          <cell r="O181">
            <v>49.5</v>
          </cell>
          <cell r="P181">
            <v>45.25</v>
          </cell>
          <cell r="Q181">
            <v>76159282</v>
          </cell>
        </row>
        <row r="182">
          <cell r="M182" t="str">
            <v>A14-14</v>
          </cell>
          <cell r="N182" t="str">
            <v>AGG-A-14-14</v>
          </cell>
          <cell r="O182">
            <v>83.12</v>
          </cell>
          <cell r="P182">
            <v>75.900000000000006</v>
          </cell>
          <cell r="Q182">
            <v>127745624</v>
          </cell>
        </row>
        <row r="183">
          <cell r="M183" t="str">
            <v>A14-15</v>
          </cell>
          <cell r="N183" t="str">
            <v>AGG-A-14-15</v>
          </cell>
          <cell r="O183">
            <v>84.14</v>
          </cell>
          <cell r="P183">
            <v>77.239999999999995</v>
          </cell>
          <cell r="Q183">
            <v>130000949</v>
          </cell>
        </row>
        <row r="184">
          <cell r="M184" t="str">
            <v>A14-16</v>
          </cell>
          <cell r="N184" t="str">
            <v>AGG-A-14-16</v>
          </cell>
          <cell r="O184">
            <v>60.14</v>
          </cell>
          <cell r="P184">
            <v>56.07</v>
          </cell>
          <cell r="Q184">
            <v>94370186</v>
          </cell>
        </row>
        <row r="185">
          <cell r="M185" t="str">
            <v>A14-17</v>
          </cell>
          <cell r="N185" t="str">
            <v>AGG-A-14-17</v>
          </cell>
          <cell r="O185">
            <v>60.95</v>
          </cell>
          <cell r="P185">
            <v>56.12</v>
          </cell>
          <cell r="Q185">
            <v>94454340</v>
          </cell>
        </row>
        <row r="186">
          <cell r="M186" t="str">
            <v>A15-01</v>
          </cell>
          <cell r="N186" t="str">
            <v>AGG-A-15-01</v>
          </cell>
          <cell r="O186">
            <v>63.16</v>
          </cell>
          <cell r="P186">
            <v>58.26</v>
          </cell>
          <cell r="Q186">
            <v>98056127</v>
          </cell>
        </row>
        <row r="187">
          <cell r="M187" t="str">
            <v>A15-02</v>
          </cell>
          <cell r="N187" t="str">
            <v>AGG-A-15-02</v>
          </cell>
          <cell r="O187">
            <v>63.16</v>
          </cell>
          <cell r="P187">
            <v>58.26</v>
          </cell>
          <cell r="Q187">
            <v>98056127</v>
          </cell>
        </row>
        <row r="188">
          <cell r="M188" t="str">
            <v>A15-03</v>
          </cell>
          <cell r="N188" t="str">
            <v>AGG-A-15-03</v>
          </cell>
          <cell r="O188">
            <v>49.5</v>
          </cell>
          <cell r="P188">
            <v>45.25</v>
          </cell>
          <cell r="Q188">
            <v>76159282</v>
          </cell>
        </row>
        <row r="189">
          <cell r="M189" t="str">
            <v>A15-05</v>
          </cell>
          <cell r="N189" t="str">
            <v>AGG-A-15-05</v>
          </cell>
          <cell r="O189">
            <v>83.12</v>
          </cell>
          <cell r="P189">
            <v>75.900000000000006</v>
          </cell>
          <cell r="Q189">
            <v>127745624</v>
          </cell>
        </row>
        <row r="190">
          <cell r="M190" t="str">
            <v>A15-06</v>
          </cell>
          <cell r="N190" t="str">
            <v>AGG-A-15-06</v>
          </cell>
          <cell r="O190">
            <v>83.12</v>
          </cell>
          <cell r="P190">
            <v>75.900000000000006</v>
          </cell>
          <cell r="Q190">
            <v>127745624</v>
          </cell>
        </row>
        <row r="191">
          <cell r="M191" t="str">
            <v>A15-07</v>
          </cell>
          <cell r="N191" t="str">
            <v>AGG-A-15-07</v>
          </cell>
          <cell r="O191">
            <v>49.5</v>
          </cell>
          <cell r="P191">
            <v>45.25</v>
          </cell>
          <cell r="Q191">
            <v>76159282</v>
          </cell>
        </row>
        <row r="192">
          <cell r="M192" t="str">
            <v>A15-08</v>
          </cell>
          <cell r="N192" t="str">
            <v>AGG-A-15-08</v>
          </cell>
          <cell r="O192">
            <v>63.16</v>
          </cell>
          <cell r="P192">
            <v>58.26</v>
          </cell>
          <cell r="Q192">
            <v>98056127</v>
          </cell>
        </row>
        <row r="193">
          <cell r="M193" t="str">
            <v>A15-09</v>
          </cell>
          <cell r="N193" t="str">
            <v>AGG-A-15-09</v>
          </cell>
          <cell r="O193">
            <v>63.16</v>
          </cell>
          <cell r="P193">
            <v>58.26</v>
          </cell>
          <cell r="Q193">
            <v>98056127</v>
          </cell>
        </row>
        <row r="194">
          <cell r="M194" t="str">
            <v>A15-10</v>
          </cell>
          <cell r="N194" t="str">
            <v>AGG-A-15-10</v>
          </cell>
          <cell r="O194">
            <v>63.16</v>
          </cell>
          <cell r="P194">
            <v>58.26</v>
          </cell>
          <cell r="Q194">
            <v>98056127</v>
          </cell>
        </row>
        <row r="195">
          <cell r="M195" t="str">
            <v>A15-11</v>
          </cell>
          <cell r="N195" t="str">
            <v>AGG-A-15-11</v>
          </cell>
          <cell r="O195">
            <v>63.16</v>
          </cell>
          <cell r="P195">
            <v>58.26</v>
          </cell>
          <cell r="Q195">
            <v>98056127</v>
          </cell>
        </row>
        <row r="196">
          <cell r="M196" t="str">
            <v>A15-12</v>
          </cell>
          <cell r="N196" t="str">
            <v>AGG-A-15-12</v>
          </cell>
          <cell r="O196">
            <v>49.5</v>
          </cell>
          <cell r="P196">
            <v>45.25</v>
          </cell>
          <cell r="Q196">
            <v>76159282</v>
          </cell>
        </row>
        <row r="197">
          <cell r="M197" t="str">
            <v>A15-14</v>
          </cell>
          <cell r="N197" t="str">
            <v>AGG-A-15-14</v>
          </cell>
          <cell r="O197">
            <v>83.12</v>
          </cell>
          <cell r="P197">
            <v>75.900000000000006</v>
          </cell>
          <cell r="Q197">
            <v>127745624</v>
          </cell>
        </row>
        <row r="198">
          <cell r="M198" t="str">
            <v>A15-15</v>
          </cell>
          <cell r="N198" t="str">
            <v>AGG-A-15-15</v>
          </cell>
          <cell r="O198">
            <v>84.14</v>
          </cell>
          <cell r="P198">
            <v>77.239999999999995</v>
          </cell>
          <cell r="Q198">
            <v>130000949</v>
          </cell>
        </row>
        <row r="199">
          <cell r="M199" t="str">
            <v>A15-16</v>
          </cell>
          <cell r="N199" t="str">
            <v>AGG-A-15-16</v>
          </cell>
          <cell r="O199">
            <v>60.14</v>
          </cell>
          <cell r="P199">
            <v>56.07</v>
          </cell>
          <cell r="Q199">
            <v>94370186</v>
          </cell>
        </row>
        <row r="200">
          <cell r="M200" t="str">
            <v>A15-17</v>
          </cell>
          <cell r="N200" t="str">
            <v>AGG-A-15-17</v>
          </cell>
          <cell r="O200">
            <v>60.95</v>
          </cell>
          <cell r="P200">
            <v>56.12</v>
          </cell>
          <cell r="Q200">
            <v>94454340</v>
          </cell>
        </row>
        <row r="201">
          <cell r="M201" t="str">
            <v>B03-01</v>
          </cell>
          <cell r="N201" t="str">
            <v>AGG-B-03-01</v>
          </cell>
          <cell r="O201">
            <v>63.16</v>
          </cell>
          <cell r="P201">
            <v>58.26</v>
          </cell>
          <cell r="Q201">
            <v>98056127</v>
          </cell>
        </row>
        <row r="202">
          <cell r="M202" t="str">
            <v>B03-02</v>
          </cell>
          <cell r="N202" t="str">
            <v>AGG-B-03-02</v>
          </cell>
          <cell r="O202">
            <v>63.16</v>
          </cell>
          <cell r="P202">
            <v>58.26</v>
          </cell>
          <cell r="Q202">
            <v>98056127</v>
          </cell>
        </row>
        <row r="203">
          <cell r="M203" t="str">
            <v>B03-03</v>
          </cell>
          <cell r="N203" t="str">
            <v>AGG-B-03-03</v>
          </cell>
          <cell r="O203">
            <v>49.5</v>
          </cell>
          <cell r="P203">
            <v>45.25</v>
          </cell>
          <cell r="Q203">
            <v>76159282</v>
          </cell>
        </row>
        <row r="204">
          <cell r="M204" t="str">
            <v>B03-05</v>
          </cell>
          <cell r="N204" t="str">
            <v>AGG-B-03-05</v>
          </cell>
          <cell r="O204">
            <v>83.12</v>
          </cell>
          <cell r="P204">
            <v>75.900000000000006</v>
          </cell>
          <cell r="Q204">
            <v>127745624</v>
          </cell>
        </row>
        <row r="205">
          <cell r="M205" t="str">
            <v>B03-06</v>
          </cell>
          <cell r="N205" t="str">
            <v>AGG-B-03-06</v>
          </cell>
          <cell r="O205">
            <v>83.12</v>
          </cell>
          <cell r="P205">
            <v>75.900000000000006</v>
          </cell>
          <cell r="Q205">
            <v>127745624</v>
          </cell>
        </row>
        <row r="206">
          <cell r="M206" t="str">
            <v>B03-07</v>
          </cell>
          <cell r="N206" t="str">
            <v>AGG-B-03-07</v>
          </cell>
          <cell r="O206">
            <v>49.5</v>
          </cell>
          <cell r="P206">
            <v>45.25</v>
          </cell>
          <cell r="Q206">
            <v>76159282</v>
          </cell>
        </row>
        <row r="207">
          <cell r="M207" t="str">
            <v>B03-08</v>
          </cell>
          <cell r="N207" t="str">
            <v>AGG-B-03-08</v>
          </cell>
          <cell r="O207">
            <v>63.16</v>
          </cell>
          <cell r="P207">
            <v>58.26</v>
          </cell>
          <cell r="Q207">
            <v>98056127</v>
          </cell>
        </row>
        <row r="208">
          <cell r="M208" t="str">
            <v>B03-09</v>
          </cell>
          <cell r="N208" t="str">
            <v>AGG-B-03-09</v>
          </cell>
          <cell r="O208">
            <v>63.16</v>
          </cell>
          <cell r="P208">
            <v>58.26</v>
          </cell>
          <cell r="Q208">
            <v>98056127</v>
          </cell>
        </row>
        <row r="209">
          <cell r="M209" t="str">
            <v>B03-10</v>
          </cell>
          <cell r="N209" t="str">
            <v>AGG-B-03-10</v>
          </cell>
          <cell r="O209">
            <v>63.16</v>
          </cell>
          <cell r="P209">
            <v>58.26</v>
          </cell>
          <cell r="Q209">
            <v>98056127</v>
          </cell>
        </row>
        <row r="210">
          <cell r="M210" t="str">
            <v>B03-11</v>
          </cell>
          <cell r="N210" t="str">
            <v>AGG-B-03-11</v>
          </cell>
          <cell r="O210">
            <v>63.16</v>
          </cell>
          <cell r="P210">
            <v>58.26</v>
          </cell>
          <cell r="Q210">
            <v>98056127</v>
          </cell>
        </row>
        <row r="211">
          <cell r="M211" t="str">
            <v>B03-12</v>
          </cell>
          <cell r="N211" t="str">
            <v>AGG-B-03-12</v>
          </cell>
          <cell r="O211">
            <v>49.5</v>
          </cell>
          <cell r="P211">
            <v>45.25</v>
          </cell>
          <cell r="Q211">
            <v>76159282</v>
          </cell>
        </row>
        <row r="212">
          <cell r="M212" t="str">
            <v>B03-14</v>
          </cell>
          <cell r="N212" t="str">
            <v>AGG-B-03-14</v>
          </cell>
          <cell r="O212">
            <v>83.12</v>
          </cell>
          <cell r="P212">
            <v>75.900000000000006</v>
          </cell>
          <cell r="Q212">
            <v>127745624</v>
          </cell>
        </row>
        <row r="213">
          <cell r="M213" t="str">
            <v>B03-15</v>
          </cell>
          <cell r="N213" t="str">
            <v>AGG-B-03-15</v>
          </cell>
          <cell r="O213">
            <v>84.14</v>
          </cell>
          <cell r="P213">
            <v>77.239999999999995</v>
          </cell>
          <cell r="Q213">
            <v>130000949</v>
          </cell>
        </row>
        <row r="214">
          <cell r="M214" t="str">
            <v>B03-16</v>
          </cell>
          <cell r="N214" t="str">
            <v>AGG-B-03-16</v>
          </cell>
          <cell r="O214">
            <v>60.14</v>
          </cell>
          <cell r="P214">
            <v>56.07</v>
          </cell>
          <cell r="Q214">
            <v>94370186</v>
          </cell>
        </row>
        <row r="215">
          <cell r="M215" t="str">
            <v>B03-17</v>
          </cell>
          <cell r="N215" t="str">
            <v>AGG-B-03-17</v>
          </cell>
          <cell r="O215">
            <v>60.95</v>
          </cell>
          <cell r="P215">
            <v>56.12</v>
          </cell>
          <cell r="Q215">
            <v>94454340</v>
          </cell>
        </row>
        <row r="216">
          <cell r="M216" t="str">
            <v>B3A-01</v>
          </cell>
          <cell r="N216" t="str">
            <v>AGG-B-3A-01</v>
          </cell>
          <cell r="O216">
            <v>63.16</v>
          </cell>
          <cell r="P216">
            <v>58.26</v>
          </cell>
          <cell r="Q216">
            <v>98056127</v>
          </cell>
        </row>
        <row r="217">
          <cell r="M217" t="str">
            <v>B3A-02</v>
          </cell>
          <cell r="N217" t="str">
            <v>AGG-B-3A-02</v>
          </cell>
          <cell r="O217">
            <v>63.16</v>
          </cell>
          <cell r="P217">
            <v>58.26</v>
          </cell>
          <cell r="Q217">
            <v>98056127</v>
          </cell>
        </row>
        <row r="218">
          <cell r="M218" t="str">
            <v>B3A-03</v>
          </cell>
          <cell r="N218" t="str">
            <v>AGG-B-3A-03</v>
          </cell>
          <cell r="O218">
            <v>49.5</v>
          </cell>
          <cell r="P218">
            <v>45.25</v>
          </cell>
          <cell r="Q218">
            <v>76159282</v>
          </cell>
        </row>
        <row r="219">
          <cell r="M219" t="str">
            <v>B3A-05</v>
          </cell>
          <cell r="N219" t="str">
            <v>AGG-B-3A-05</v>
          </cell>
          <cell r="O219">
            <v>83.12</v>
          </cell>
          <cell r="P219">
            <v>75.900000000000006</v>
          </cell>
          <cell r="Q219">
            <v>127745624</v>
          </cell>
        </row>
        <row r="220">
          <cell r="M220" t="str">
            <v>B3A-06</v>
          </cell>
          <cell r="N220" t="str">
            <v>AGG-B-3A-06</v>
          </cell>
          <cell r="O220">
            <v>83.12</v>
          </cell>
          <cell r="P220">
            <v>75.900000000000006</v>
          </cell>
          <cell r="Q220">
            <v>127745624</v>
          </cell>
        </row>
        <row r="221">
          <cell r="M221" t="str">
            <v>B3A-07</v>
          </cell>
          <cell r="N221" t="str">
            <v>AGG-B-3A-07</v>
          </cell>
          <cell r="O221">
            <v>49.5</v>
          </cell>
          <cell r="P221">
            <v>45.25</v>
          </cell>
          <cell r="Q221">
            <v>76159282</v>
          </cell>
        </row>
        <row r="222">
          <cell r="M222" t="str">
            <v>B3A-08</v>
          </cell>
          <cell r="N222" t="str">
            <v>AGG-B-3A-08</v>
          </cell>
          <cell r="O222">
            <v>63.16</v>
          </cell>
          <cell r="P222">
            <v>58.26</v>
          </cell>
          <cell r="Q222">
            <v>98056127</v>
          </cell>
        </row>
        <row r="223">
          <cell r="M223" t="str">
            <v>B3A-09</v>
          </cell>
          <cell r="N223" t="str">
            <v>AGG-B-3A-09</v>
          </cell>
          <cell r="O223">
            <v>63.16</v>
          </cell>
          <cell r="P223">
            <v>58.26</v>
          </cell>
          <cell r="Q223">
            <v>98056127</v>
          </cell>
        </row>
        <row r="224">
          <cell r="M224" t="str">
            <v>B3A-10</v>
          </cell>
          <cell r="N224" t="str">
            <v>AGG-B-3A-10</v>
          </cell>
          <cell r="O224">
            <v>63.16</v>
          </cell>
          <cell r="P224">
            <v>58.26</v>
          </cell>
          <cell r="Q224">
            <v>98056127</v>
          </cell>
        </row>
        <row r="225">
          <cell r="M225" t="str">
            <v>B3A-11</v>
          </cell>
          <cell r="N225" t="str">
            <v>AGG-B-3A-11</v>
          </cell>
          <cell r="O225">
            <v>63.16</v>
          </cell>
          <cell r="P225">
            <v>58.26</v>
          </cell>
          <cell r="Q225">
            <v>98056127</v>
          </cell>
        </row>
        <row r="226">
          <cell r="M226" t="str">
            <v>B3A-12</v>
          </cell>
          <cell r="N226" t="str">
            <v>AGG-B-3A-12</v>
          </cell>
          <cell r="O226">
            <v>49.5</v>
          </cell>
          <cell r="P226">
            <v>45.25</v>
          </cell>
          <cell r="Q226">
            <v>76159282</v>
          </cell>
        </row>
        <row r="227">
          <cell r="M227" t="str">
            <v>B3A-14</v>
          </cell>
          <cell r="N227" t="str">
            <v>AGG-B-3A-14</v>
          </cell>
          <cell r="O227">
            <v>83.12</v>
          </cell>
          <cell r="P227">
            <v>75.900000000000006</v>
          </cell>
          <cell r="Q227">
            <v>127745624</v>
          </cell>
        </row>
        <row r="228">
          <cell r="M228" t="str">
            <v>B3A-15</v>
          </cell>
          <cell r="N228" t="str">
            <v>AGG-B-3A-15</v>
          </cell>
          <cell r="O228">
            <v>84.14</v>
          </cell>
          <cell r="P228">
            <v>77.239999999999995</v>
          </cell>
          <cell r="Q228">
            <v>130000949</v>
          </cell>
        </row>
        <row r="229">
          <cell r="M229" t="str">
            <v>B3A-16</v>
          </cell>
          <cell r="N229" t="str">
            <v>AGG-B-3A-16</v>
          </cell>
          <cell r="O229">
            <v>60.14</v>
          </cell>
          <cell r="P229">
            <v>56.07</v>
          </cell>
          <cell r="Q229">
            <v>94370186</v>
          </cell>
        </row>
        <row r="230">
          <cell r="M230" t="str">
            <v>B3A-17</v>
          </cell>
          <cell r="N230" t="str">
            <v>AGG-B-3A-17</v>
          </cell>
          <cell r="O230">
            <v>60.95</v>
          </cell>
          <cell r="P230">
            <v>56.12</v>
          </cell>
          <cell r="Q230">
            <v>94454340</v>
          </cell>
        </row>
        <row r="231">
          <cell r="M231" t="str">
            <v>B05-01</v>
          </cell>
          <cell r="N231" t="str">
            <v>AGG-B-05-01</v>
          </cell>
          <cell r="O231">
            <v>63.16</v>
          </cell>
          <cell r="P231">
            <v>58.26</v>
          </cell>
          <cell r="Q231">
            <v>98056127</v>
          </cell>
        </row>
        <row r="232">
          <cell r="M232" t="str">
            <v>B05-02</v>
          </cell>
          <cell r="N232" t="str">
            <v>AGG-B-05-02</v>
          </cell>
          <cell r="O232">
            <v>63.16</v>
          </cell>
          <cell r="P232">
            <v>58.26</v>
          </cell>
          <cell r="Q232">
            <v>98056127</v>
          </cell>
        </row>
        <row r="233">
          <cell r="M233" t="str">
            <v>B05-03</v>
          </cell>
          <cell r="N233" t="str">
            <v>AGG-B-05-03</v>
          </cell>
          <cell r="O233">
            <v>49.5</v>
          </cell>
          <cell r="P233">
            <v>45.25</v>
          </cell>
          <cell r="Q233">
            <v>76159282</v>
          </cell>
        </row>
        <row r="234">
          <cell r="M234" t="str">
            <v>B05-05</v>
          </cell>
          <cell r="N234" t="str">
            <v>AGG-B-05-05</v>
          </cell>
          <cell r="O234">
            <v>83.12</v>
          </cell>
          <cell r="P234">
            <v>75.900000000000006</v>
          </cell>
          <cell r="Q234">
            <v>127745624</v>
          </cell>
        </row>
        <row r="235">
          <cell r="M235" t="str">
            <v>B05-06</v>
          </cell>
          <cell r="N235" t="str">
            <v>AGG-B-05-06</v>
          </cell>
          <cell r="O235">
            <v>83.12</v>
          </cell>
          <cell r="P235">
            <v>75.900000000000006</v>
          </cell>
          <cell r="Q235">
            <v>127745624</v>
          </cell>
        </row>
        <row r="236">
          <cell r="M236" t="str">
            <v>B05-07</v>
          </cell>
          <cell r="N236" t="str">
            <v>AGG-B-05-07</v>
          </cell>
          <cell r="O236">
            <v>49.5</v>
          </cell>
          <cell r="P236">
            <v>45.25</v>
          </cell>
          <cell r="Q236">
            <v>76159282</v>
          </cell>
        </row>
        <row r="237">
          <cell r="M237" t="str">
            <v>B05-08</v>
          </cell>
          <cell r="N237" t="str">
            <v>AGG-B-05-08</v>
          </cell>
          <cell r="O237">
            <v>63.16</v>
          </cell>
          <cell r="P237">
            <v>58.26</v>
          </cell>
          <cell r="Q237">
            <v>98056127</v>
          </cell>
        </row>
        <row r="238">
          <cell r="M238" t="str">
            <v>B05-09</v>
          </cell>
          <cell r="N238" t="str">
            <v>AGG-B-05-09</v>
          </cell>
          <cell r="O238">
            <v>63.16</v>
          </cell>
          <cell r="P238">
            <v>58.26</v>
          </cell>
          <cell r="Q238">
            <v>98056127</v>
          </cell>
        </row>
        <row r="239">
          <cell r="M239" t="str">
            <v>B05-10</v>
          </cell>
          <cell r="N239" t="str">
            <v>AGG-B-05-10</v>
          </cell>
          <cell r="O239">
            <v>63.16</v>
          </cell>
          <cell r="P239">
            <v>58.26</v>
          </cell>
          <cell r="Q239">
            <v>98056127</v>
          </cell>
        </row>
        <row r="240">
          <cell r="M240" t="str">
            <v>B05-11</v>
          </cell>
          <cell r="N240" t="str">
            <v>AGG-B-05-11</v>
          </cell>
          <cell r="O240">
            <v>63.16</v>
          </cell>
          <cell r="P240">
            <v>58.26</v>
          </cell>
          <cell r="Q240">
            <v>98056127</v>
          </cell>
        </row>
        <row r="241">
          <cell r="M241" t="str">
            <v>B05-12</v>
          </cell>
          <cell r="N241" t="str">
            <v>AGG-B-05-12</v>
          </cell>
          <cell r="O241">
            <v>49.5</v>
          </cell>
          <cell r="P241">
            <v>45.25</v>
          </cell>
          <cell r="Q241">
            <v>76159282</v>
          </cell>
        </row>
        <row r="242">
          <cell r="M242" t="str">
            <v>B05-14</v>
          </cell>
          <cell r="N242" t="str">
            <v>AGG-B-05-14</v>
          </cell>
          <cell r="O242">
            <v>83.12</v>
          </cell>
          <cell r="P242">
            <v>75.900000000000006</v>
          </cell>
          <cell r="Q242">
            <v>127745624</v>
          </cell>
        </row>
        <row r="243">
          <cell r="M243" t="str">
            <v>B05-15</v>
          </cell>
          <cell r="N243" t="str">
            <v>AGG-B-05-15</v>
          </cell>
          <cell r="O243">
            <v>84.14</v>
          </cell>
          <cell r="P243">
            <v>77.239999999999995</v>
          </cell>
          <cell r="Q243">
            <v>130000949</v>
          </cell>
        </row>
        <row r="244">
          <cell r="M244" t="str">
            <v>B05-16</v>
          </cell>
          <cell r="N244" t="str">
            <v>AGG-B-05-16</v>
          </cell>
          <cell r="O244">
            <v>60.14</v>
          </cell>
          <cell r="P244">
            <v>56.07</v>
          </cell>
          <cell r="Q244">
            <v>94370186</v>
          </cell>
        </row>
        <row r="245">
          <cell r="M245" t="str">
            <v>B05-17</v>
          </cell>
          <cell r="N245" t="str">
            <v>AGG-B-05-17</v>
          </cell>
          <cell r="O245">
            <v>60.95</v>
          </cell>
          <cell r="P245">
            <v>56.12</v>
          </cell>
          <cell r="Q245">
            <v>94454340</v>
          </cell>
        </row>
        <row r="246">
          <cell r="M246" t="str">
            <v>B06-01</v>
          </cell>
          <cell r="N246" t="str">
            <v>AGG-B-06-01</v>
          </cell>
          <cell r="O246">
            <v>63.16</v>
          </cell>
          <cell r="P246">
            <v>58.26</v>
          </cell>
          <cell r="Q246">
            <v>98056127</v>
          </cell>
        </row>
        <row r="247">
          <cell r="M247" t="str">
            <v>B06-02</v>
          </cell>
          <cell r="N247" t="str">
            <v>AGG-B-06-02</v>
          </cell>
          <cell r="O247">
            <v>63.16</v>
          </cell>
          <cell r="P247">
            <v>58.26</v>
          </cell>
          <cell r="Q247">
            <v>98056127</v>
          </cell>
        </row>
        <row r="248">
          <cell r="M248" t="str">
            <v>B06-03</v>
          </cell>
          <cell r="N248" t="str">
            <v>AGG-B-06-03</v>
          </cell>
          <cell r="O248">
            <v>49.5</v>
          </cell>
          <cell r="P248">
            <v>45.25</v>
          </cell>
          <cell r="Q248">
            <v>76159282</v>
          </cell>
        </row>
        <row r="249">
          <cell r="M249" t="str">
            <v>B06-05</v>
          </cell>
          <cell r="N249" t="str">
            <v>AGG-B-06-05</v>
          </cell>
          <cell r="O249">
            <v>83.12</v>
          </cell>
          <cell r="P249">
            <v>75.900000000000006</v>
          </cell>
          <cell r="Q249">
            <v>127745624</v>
          </cell>
        </row>
        <row r="250">
          <cell r="M250" t="str">
            <v>B06-06</v>
          </cell>
          <cell r="N250" t="str">
            <v>AGG-B-06-06</v>
          </cell>
          <cell r="O250">
            <v>83.12</v>
          </cell>
          <cell r="P250">
            <v>75.900000000000006</v>
          </cell>
          <cell r="Q250">
            <v>127745624</v>
          </cell>
        </row>
        <row r="251">
          <cell r="M251" t="str">
            <v>B06-07</v>
          </cell>
          <cell r="N251" t="str">
            <v>AGG-B-06-07</v>
          </cell>
          <cell r="O251">
            <v>49.5</v>
          </cell>
          <cell r="P251">
            <v>45.25</v>
          </cell>
          <cell r="Q251">
            <v>76159282</v>
          </cell>
        </row>
        <row r="252">
          <cell r="M252" t="str">
            <v>B06-08</v>
          </cell>
          <cell r="N252" t="str">
            <v>AGG-B-06-08</v>
          </cell>
          <cell r="O252">
            <v>63.16</v>
          </cell>
          <cell r="P252">
            <v>58.26</v>
          </cell>
          <cell r="Q252">
            <v>98056127</v>
          </cell>
        </row>
        <row r="253">
          <cell r="M253" t="str">
            <v>B06-09</v>
          </cell>
          <cell r="N253" t="str">
            <v>AGG-B-06-09</v>
          </cell>
          <cell r="O253">
            <v>63.16</v>
          </cell>
          <cell r="P253">
            <v>58.26</v>
          </cell>
          <cell r="Q253">
            <v>98056127</v>
          </cell>
        </row>
        <row r="254">
          <cell r="M254" t="str">
            <v>B06-10</v>
          </cell>
          <cell r="N254" t="str">
            <v>AGG-B-06-10</v>
          </cell>
          <cell r="O254">
            <v>63.16</v>
          </cell>
          <cell r="P254">
            <v>58.26</v>
          </cell>
          <cell r="Q254">
            <v>98056127</v>
          </cell>
        </row>
        <row r="255">
          <cell r="M255" t="str">
            <v>B06-11</v>
          </cell>
          <cell r="N255" t="str">
            <v>AGG-B-06-11</v>
          </cell>
          <cell r="O255">
            <v>63.16</v>
          </cell>
          <cell r="P255">
            <v>58.26</v>
          </cell>
          <cell r="Q255">
            <v>98056127</v>
          </cell>
        </row>
        <row r="256">
          <cell r="M256" t="str">
            <v>B06-12</v>
          </cell>
          <cell r="N256" t="str">
            <v>AGG-B-06-12</v>
          </cell>
          <cell r="O256">
            <v>49.5</v>
          </cell>
          <cell r="P256">
            <v>45.25</v>
          </cell>
          <cell r="Q256">
            <v>76159282</v>
          </cell>
        </row>
        <row r="257">
          <cell r="M257" t="str">
            <v>B06-14</v>
          </cell>
          <cell r="N257" t="str">
            <v>AGG-B-06-14</v>
          </cell>
          <cell r="O257">
            <v>83.12</v>
          </cell>
          <cell r="P257">
            <v>75.900000000000006</v>
          </cell>
          <cell r="Q257">
            <v>127745624</v>
          </cell>
        </row>
        <row r="258">
          <cell r="M258" t="str">
            <v>B06-15</v>
          </cell>
          <cell r="N258" t="str">
            <v>AGG-B-06-15</v>
          </cell>
          <cell r="O258">
            <v>84.14</v>
          </cell>
          <cell r="P258">
            <v>77.239999999999995</v>
          </cell>
          <cell r="Q258">
            <v>130000949</v>
          </cell>
        </row>
        <row r="259">
          <cell r="M259" t="str">
            <v>B06-16</v>
          </cell>
          <cell r="N259" t="str">
            <v>AGG-B-06-16</v>
          </cell>
          <cell r="O259">
            <v>60.14</v>
          </cell>
          <cell r="P259">
            <v>56.07</v>
          </cell>
          <cell r="Q259">
            <v>94370186</v>
          </cell>
        </row>
        <row r="260">
          <cell r="M260" t="str">
            <v>B06-17</v>
          </cell>
          <cell r="N260" t="str">
            <v>AGG-B-06-17</v>
          </cell>
          <cell r="O260">
            <v>60.95</v>
          </cell>
          <cell r="P260">
            <v>56.12</v>
          </cell>
          <cell r="Q260">
            <v>94454340</v>
          </cell>
        </row>
        <row r="261">
          <cell r="M261" t="str">
            <v>B07-01</v>
          </cell>
          <cell r="N261" t="str">
            <v>AGG-B-07-01</v>
          </cell>
          <cell r="O261">
            <v>63.16</v>
          </cell>
          <cell r="P261">
            <v>58.26</v>
          </cell>
          <cell r="Q261">
            <v>98056127</v>
          </cell>
        </row>
        <row r="262">
          <cell r="M262" t="str">
            <v>B07-02</v>
          </cell>
          <cell r="N262" t="str">
            <v>AGG-B-07-02</v>
          </cell>
          <cell r="O262">
            <v>63.16</v>
          </cell>
          <cell r="P262">
            <v>58.26</v>
          </cell>
          <cell r="Q262">
            <v>98056127</v>
          </cell>
        </row>
        <row r="263">
          <cell r="M263" t="str">
            <v>B07-03</v>
          </cell>
          <cell r="N263" t="str">
            <v>AGG-B-07-03</v>
          </cell>
          <cell r="O263">
            <v>49.5</v>
          </cell>
          <cell r="P263">
            <v>45.25</v>
          </cell>
          <cell r="Q263">
            <v>76159282</v>
          </cell>
        </row>
        <row r="264">
          <cell r="M264" t="str">
            <v>B07-05</v>
          </cell>
          <cell r="N264" t="str">
            <v>AGG-B-07-05</v>
          </cell>
          <cell r="O264">
            <v>83.12</v>
          </cell>
          <cell r="P264">
            <v>75.900000000000006</v>
          </cell>
          <cell r="Q264">
            <v>127745624</v>
          </cell>
        </row>
        <row r="265">
          <cell r="M265" t="str">
            <v>B07-06</v>
          </cell>
          <cell r="N265" t="str">
            <v>AGG-B-07-06</v>
          </cell>
          <cell r="O265">
            <v>83.12</v>
          </cell>
          <cell r="P265">
            <v>75.900000000000006</v>
          </cell>
          <cell r="Q265">
            <v>127745624</v>
          </cell>
        </row>
        <row r="266">
          <cell r="M266" t="str">
            <v>B07-07</v>
          </cell>
          <cell r="N266" t="str">
            <v>AGG-B-07-07</v>
          </cell>
          <cell r="O266">
            <v>49.5</v>
          </cell>
          <cell r="P266">
            <v>45.25</v>
          </cell>
          <cell r="Q266">
            <v>76159282</v>
          </cell>
        </row>
        <row r="267">
          <cell r="M267" t="str">
            <v>B07-08</v>
          </cell>
          <cell r="N267" t="str">
            <v>AGG-B-07-08</v>
          </cell>
          <cell r="O267">
            <v>63.16</v>
          </cell>
          <cell r="P267">
            <v>58.26</v>
          </cell>
          <cell r="Q267">
            <v>98056127</v>
          </cell>
        </row>
        <row r="268">
          <cell r="M268" t="str">
            <v>B07-09</v>
          </cell>
          <cell r="N268" t="str">
            <v>AGG-B-07-09</v>
          </cell>
          <cell r="O268">
            <v>63.16</v>
          </cell>
          <cell r="P268">
            <v>58.26</v>
          </cell>
          <cell r="Q268">
            <v>98056127</v>
          </cell>
        </row>
        <row r="269">
          <cell r="M269" t="str">
            <v>B07-10</v>
          </cell>
          <cell r="N269" t="str">
            <v>AGG-B-07-10</v>
          </cell>
          <cell r="O269">
            <v>63.16</v>
          </cell>
          <cell r="P269">
            <v>58.26</v>
          </cell>
          <cell r="Q269">
            <v>98056127</v>
          </cell>
        </row>
        <row r="270">
          <cell r="M270" t="str">
            <v>B07-11</v>
          </cell>
          <cell r="N270" t="str">
            <v>AGG-B-07-11</v>
          </cell>
          <cell r="O270">
            <v>63.16</v>
          </cell>
          <cell r="P270">
            <v>58.26</v>
          </cell>
          <cell r="Q270">
            <v>98056127</v>
          </cell>
        </row>
        <row r="271">
          <cell r="M271" t="str">
            <v>B07-12</v>
          </cell>
          <cell r="N271" t="str">
            <v>AGG-B-07-12</v>
          </cell>
          <cell r="O271">
            <v>49.5</v>
          </cell>
          <cell r="P271">
            <v>45.25</v>
          </cell>
          <cell r="Q271">
            <v>76159282</v>
          </cell>
        </row>
        <row r="272">
          <cell r="M272" t="str">
            <v>B07-14</v>
          </cell>
          <cell r="N272" t="str">
            <v>AGG-B-07-14</v>
          </cell>
          <cell r="O272">
            <v>83.12</v>
          </cell>
          <cell r="P272">
            <v>75.900000000000006</v>
          </cell>
          <cell r="Q272">
            <v>127745624</v>
          </cell>
        </row>
        <row r="273">
          <cell r="M273" t="str">
            <v>B07-15</v>
          </cell>
          <cell r="N273" t="str">
            <v>AGG-B-07-15</v>
          </cell>
          <cell r="O273">
            <v>84.14</v>
          </cell>
          <cell r="P273">
            <v>77.239999999999995</v>
          </cell>
          <cell r="Q273">
            <v>130000949</v>
          </cell>
        </row>
        <row r="274">
          <cell r="M274" t="str">
            <v>B07-16</v>
          </cell>
          <cell r="N274" t="str">
            <v>AGG-B-07-16</v>
          </cell>
          <cell r="O274">
            <v>60.14</v>
          </cell>
          <cell r="P274">
            <v>56.07</v>
          </cell>
          <cell r="Q274">
            <v>94370186</v>
          </cell>
        </row>
        <row r="275">
          <cell r="M275" t="str">
            <v>B07-17</v>
          </cell>
          <cell r="N275" t="str">
            <v>AGG-B-07-17</v>
          </cell>
          <cell r="O275">
            <v>60.95</v>
          </cell>
          <cell r="P275">
            <v>56.12</v>
          </cell>
          <cell r="Q275">
            <v>94454340</v>
          </cell>
        </row>
        <row r="276">
          <cell r="M276" t="str">
            <v>B08-01</v>
          </cell>
          <cell r="N276" t="str">
            <v>AGG-B-08-01</v>
          </cell>
          <cell r="O276">
            <v>63.16</v>
          </cell>
          <cell r="P276">
            <v>58.26</v>
          </cell>
          <cell r="Q276">
            <v>98056127</v>
          </cell>
        </row>
        <row r="277">
          <cell r="M277" t="str">
            <v>B08-02</v>
          </cell>
          <cell r="N277" t="str">
            <v>AGG-B-08-02</v>
          </cell>
          <cell r="O277">
            <v>63.16</v>
          </cell>
          <cell r="P277">
            <v>58.26</v>
          </cell>
          <cell r="Q277">
            <v>98056127</v>
          </cell>
        </row>
        <row r="278">
          <cell r="M278" t="str">
            <v>B08-03</v>
          </cell>
          <cell r="N278" t="str">
            <v>AGG-B-08-03</v>
          </cell>
          <cell r="O278">
            <v>49.5</v>
          </cell>
          <cell r="P278">
            <v>45.25</v>
          </cell>
          <cell r="Q278">
            <v>76159282</v>
          </cell>
        </row>
        <row r="279">
          <cell r="M279" t="str">
            <v>B08-05</v>
          </cell>
          <cell r="N279" t="str">
            <v>AGG-B-08-05</v>
          </cell>
          <cell r="O279">
            <v>83.12</v>
          </cell>
          <cell r="P279">
            <v>75.900000000000006</v>
          </cell>
          <cell r="Q279">
            <v>127745624</v>
          </cell>
        </row>
        <row r="280">
          <cell r="M280" t="str">
            <v>B08-06</v>
          </cell>
          <cell r="N280" t="str">
            <v>AGG-B-08-06</v>
          </cell>
          <cell r="O280">
            <v>83.12</v>
          </cell>
          <cell r="P280">
            <v>75.900000000000006</v>
          </cell>
          <cell r="Q280">
            <v>127745624</v>
          </cell>
        </row>
        <row r="281">
          <cell r="M281" t="str">
            <v>B08-07</v>
          </cell>
          <cell r="N281" t="str">
            <v>AGG-B-08-07</v>
          </cell>
          <cell r="O281">
            <v>49.5</v>
          </cell>
          <cell r="P281">
            <v>45.25</v>
          </cell>
          <cell r="Q281">
            <v>76159282</v>
          </cell>
        </row>
        <row r="282">
          <cell r="M282" t="str">
            <v>B08-08</v>
          </cell>
          <cell r="N282" t="str">
            <v>AGG-B-08-08</v>
          </cell>
          <cell r="O282">
            <v>63.16</v>
          </cell>
          <cell r="P282">
            <v>58.26</v>
          </cell>
          <cell r="Q282">
            <v>98056127</v>
          </cell>
        </row>
        <row r="283">
          <cell r="M283" t="str">
            <v>B08-09</v>
          </cell>
          <cell r="N283" t="str">
            <v>AGG-B-08-09</v>
          </cell>
          <cell r="O283">
            <v>63.16</v>
          </cell>
          <cell r="P283">
            <v>58.26</v>
          </cell>
          <cell r="Q283">
            <v>98056127</v>
          </cell>
        </row>
        <row r="284">
          <cell r="M284" t="str">
            <v>B08-10</v>
          </cell>
          <cell r="N284" t="str">
            <v>AGG-B-08-10</v>
          </cell>
          <cell r="O284">
            <v>63.16</v>
          </cell>
          <cell r="P284">
            <v>58.26</v>
          </cell>
          <cell r="Q284">
            <v>98056127</v>
          </cell>
        </row>
        <row r="285">
          <cell r="M285" t="str">
            <v>B08-11</v>
          </cell>
          <cell r="N285" t="str">
            <v>AGG-B-08-11</v>
          </cell>
          <cell r="O285">
            <v>63.16</v>
          </cell>
          <cell r="P285">
            <v>58.26</v>
          </cell>
          <cell r="Q285">
            <v>98056127</v>
          </cell>
        </row>
        <row r="286">
          <cell r="M286" t="str">
            <v>B08-12</v>
          </cell>
          <cell r="N286" t="str">
            <v>AGG-B-08-12</v>
          </cell>
          <cell r="O286">
            <v>49.5</v>
          </cell>
          <cell r="P286">
            <v>45.25</v>
          </cell>
          <cell r="Q286">
            <v>76159282</v>
          </cell>
        </row>
        <row r="287">
          <cell r="M287" t="str">
            <v>B08-14</v>
          </cell>
          <cell r="N287" t="str">
            <v>AGG-B-08-14</v>
          </cell>
          <cell r="O287">
            <v>83.12</v>
          </cell>
          <cell r="P287">
            <v>75.900000000000006</v>
          </cell>
          <cell r="Q287">
            <v>127745624</v>
          </cell>
        </row>
        <row r="288">
          <cell r="M288" t="str">
            <v>B08-15</v>
          </cell>
          <cell r="N288" t="str">
            <v>AGG-B-08-15</v>
          </cell>
          <cell r="O288">
            <v>84.14</v>
          </cell>
          <cell r="P288">
            <v>77.239999999999995</v>
          </cell>
          <cell r="Q288">
            <v>130000949</v>
          </cell>
        </row>
        <row r="289">
          <cell r="M289" t="str">
            <v>B08-16</v>
          </cell>
          <cell r="N289" t="str">
            <v>AGG-B-08-16</v>
          </cell>
          <cell r="O289">
            <v>60.14</v>
          </cell>
          <cell r="P289">
            <v>56.07</v>
          </cell>
          <cell r="Q289">
            <v>94370186</v>
          </cell>
        </row>
        <row r="290">
          <cell r="M290" t="str">
            <v>B08-17</v>
          </cell>
          <cell r="N290" t="str">
            <v>AGG-B-08-17</v>
          </cell>
          <cell r="O290">
            <v>60.95</v>
          </cell>
          <cell r="P290">
            <v>56.12</v>
          </cell>
          <cell r="Q290">
            <v>94454340</v>
          </cell>
        </row>
        <row r="291">
          <cell r="M291" t="str">
            <v>B09-01</v>
          </cell>
          <cell r="N291" t="str">
            <v>AGG-B-09-01</v>
          </cell>
          <cell r="O291">
            <v>63.16</v>
          </cell>
          <cell r="P291">
            <v>58.26</v>
          </cell>
          <cell r="Q291">
            <v>98056127</v>
          </cell>
        </row>
        <row r="292">
          <cell r="M292" t="str">
            <v>B09-02</v>
          </cell>
          <cell r="N292" t="str">
            <v>AGG-B-09-02</v>
          </cell>
          <cell r="O292">
            <v>63.16</v>
          </cell>
          <cell r="P292">
            <v>58.26</v>
          </cell>
          <cell r="Q292">
            <v>98056127</v>
          </cell>
        </row>
        <row r="293">
          <cell r="M293" t="str">
            <v>B09-03</v>
          </cell>
          <cell r="N293" t="str">
            <v>AGG-B-09-03</v>
          </cell>
          <cell r="O293">
            <v>49.5</v>
          </cell>
          <cell r="P293">
            <v>45.25</v>
          </cell>
          <cell r="Q293">
            <v>76159282</v>
          </cell>
        </row>
        <row r="294">
          <cell r="M294" t="str">
            <v>B09-05</v>
          </cell>
          <cell r="N294" t="str">
            <v>AGG-B-09-05</v>
          </cell>
          <cell r="O294">
            <v>83.12</v>
          </cell>
          <cell r="P294">
            <v>75.900000000000006</v>
          </cell>
          <cell r="Q294">
            <v>127745624</v>
          </cell>
        </row>
        <row r="295">
          <cell r="M295" t="str">
            <v>B09-06</v>
          </cell>
          <cell r="N295" t="str">
            <v>AGG-B-09-06</v>
          </cell>
          <cell r="O295">
            <v>83.12</v>
          </cell>
          <cell r="P295">
            <v>75.900000000000006</v>
          </cell>
          <cell r="Q295">
            <v>127745624</v>
          </cell>
        </row>
        <row r="296">
          <cell r="M296" t="str">
            <v>B09-07</v>
          </cell>
          <cell r="N296" t="str">
            <v>AGG-B-09-07</v>
          </cell>
          <cell r="O296">
            <v>49.5</v>
          </cell>
          <cell r="P296">
            <v>45.25</v>
          </cell>
          <cell r="Q296">
            <v>76159282</v>
          </cell>
        </row>
        <row r="297">
          <cell r="M297" t="str">
            <v>B09-08</v>
          </cell>
          <cell r="N297" t="str">
            <v>AGG-B-09-08</v>
          </cell>
          <cell r="O297">
            <v>63.16</v>
          </cell>
          <cell r="P297">
            <v>58.26</v>
          </cell>
          <cell r="Q297">
            <v>98056127</v>
          </cell>
        </row>
        <row r="298">
          <cell r="M298" t="str">
            <v>B09-09</v>
          </cell>
          <cell r="N298" t="str">
            <v>AGG-B-09-09</v>
          </cell>
          <cell r="O298">
            <v>63.16</v>
          </cell>
          <cell r="P298">
            <v>58.26</v>
          </cell>
          <cell r="Q298">
            <v>98056127</v>
          </cell>
        </row>
        <row r="299">
          <cell r="M299" t="str">
            <v>B09-10</v>
          </cell>
          <cell r="N299" t="str">
            <v>AGG-B-09-10</v>
          </cell>
          <cell r="O299">
            <v>63.16</v>
          </cell>
          <cell r="P299">
            <v>58.26</v>
          </cell>
          <cell r="Q299">
            <v>98056127</v>
          </cell>
        </row>
        <row r="300">
          <cell r="M300" t="str">
            <v>B09-11</v>
          </cell>
          <cell r="N300" t="str">
            <v>AGG-B-09-11</v>
          </cell>
          <cell r="O300">
            <v>63.16</v>
          </cell>
          <cell r="P300">
            <v>58.26</v>
          </cell>
          <cell r="Q300">
            <v>98056127</v>
          </cell>
        </row>
        <row r="301">
          <cell r="M301" t="str">
            <v>B09-12</v>
          </cell>
          <cell r="N301" t="str">
            <v>AGG-B-09-12</v>
          </cell>
          <cell r="O301">
            <v>49.5</v>
          </cell>
          <cell r="P301">
            <v>45.25</v>
          </cell>
          <cell r="Q301">
            <v>76159282</v>
          </cell>
        </row>
        <row r="302">
          <cell r="M302" t="str">
            <v>B09-14</v>
          </cell>
          <cell r="N302" t="str">
            <v>AGG-B-09-14</v>
          </cell>
          <cell r="O302">
            <v>83.12</v>
          </cell>
          <cell r="P302">
            <v>75.900000000000006</v>
          </cell>
          <cell r="Q302">
            <v>127745624</v>
          </cell>
        </row>
        <row r="303">
          <cell r="M303" t="str">
            <v>B09-15</v>
          </cell>
          <cell r="N303" t="str">
            <v>AGG-B-09-15</v>
          </cell>
          <cell r="O303">
            <v>84.14</v>
          </cell>
          <cell r="P303">
            <v>77.239999999999995</v>
          </cell>
          <cell r="Q303">
            <v>130000949</v>
          </cell>
        </row>
        <row r="304">
          <cell r="M304" t="str">
            <v>B09-16</v>
          </cell>
          <cell r="N304" t="str">
            <v>AGG-B-09-16</v>
          </cell>
          <cell r="O304">
            <v>60.14</v>
          </cell>
          <cell r="P304">
            <v>56.07</v>
          </cell>
          <cell r="Q304">
            <v>94370186</v>
          </cell>
        </row>
        <row r="305">
          <cell r="M305" t="str">
            <v>B09-17</v>
          </cell>
          <cell r="N305" t="str">
            <v>AGG-B-09-17</v>
          </cell>
          <cell r="O305">
            <v>60.95</v>
          </cell>
          <cell r="P305">
            <v>56.12</v>
          </cell>
          <cell r="Q305">
            <v>94454340</v>
          </cell>
        </row>
        <row r="306">
          <cell r="M306" t="str">
            <v>B10-01</v>
          </cell>
          <cell r="N306" t="str">
            <v>AGG-B-10-01</v>
          </cell>
          <cell r="O306">
            <v>63.16</v>
          </cell>
          <cell r="P306">
            <v>58.26</v>
          </cell>
          <cell r="Q306">
            <v>98056127</v>
          </cell>
        </row>
        <row r="307">
          <cell r="M307" t="str">
            <v>B10-02</v>
          </cell>
          <cell r="N307" t="str">
            <v>AGG-B-10-02</v>
          </cell>
          <cell r="O307">
            <v>63.16</v>
          </cell>
          <cell r="P307">
            <v>58.26</v>
          </cell>
          <cell r="Q307">
            <v>98056127</v>
          </cell>
        </row>
        <row r="308">
          <cell r="M308" t="str">
            <v>B10-03</v>
          </cell>
          <cell r="N308" t="str">
            <v>AGG-B-10-03</v>
          </cell>
          <cell r="O308">
            <v>49.5</v>
          </cell>
          <cell r="P308">
            <v>45.25</v>
          </cell>
          <cell r="Q308">
            <v>76159282</v>
          </cell>
        </row>
        <row r="309">
          <cell r="M309" t="str">
            <v>B10-05</v>
          </cell>
          <cell r="N309" t="str">
            <v>AGG-B-10-05</v>
          </cell>
          <cell r="O309">
            <v>83.12</v>
          </cell>
          <cell r="P309">
            <v>75.900000000000006</v>
          </cell>
          <cell r="Q309">
            <v>127745624</v>
          </cell>
        </row>
        <row r="310">
          <cell r="M310" t="str">
            <v>B10-06</v>
          </cell>
          <cell r="N310" t="str">
            <v>AGG-B-10-06</v>
          </cell>
          <cell r="O310">
            <v>83.12</v>
          </cell>
          <cell r="P310">
            <v>75.900000000000006</v>
          </cell>
          <cell r="Q310">
            <v>127745624</v>
          </cell>
        </row>
        <row r="311">
          <cell r="M311" t="str">
            <v>B10-07</v>
          </cell>
          <cell r="N311" t="str">
            <v>AGG-B-10-07</v>
          </cell>
          <cell r="O311">
            <v>49.5</v>
          </cell>
          <cell r="P311">
            <v>45.25</v>
          </cell>
          <cell r="Q311">
            <v>76159282</v>
          </cell>
        </row>
        <row r="312">
          <cell r="M312" t="str">
            <v>B10-08</v>
          </cell>
          <cell r="N312" t="str">
            <v>AGG-B-10-08</v>
          </cell>
          <cell r="O312">
            <v>63.16</v>
          </cell>
          <cell r="P312">
            <v>58.26</v>
          </cell>
          <cell r="Q312">
            <v>98056127</v>
          </cell>
        </row>
        <row r="313">
          <cell r="M313" t="str">
            <v>B10-09</v>
          </cell>
          <cell r="N313" t="str">
            <v>AGG-B-10-09</v>
          </cell>
          <cell r="O313">
            <v>63.16</v>
          </cell>
          <cell r="P313">
            <v>58.26</v>
          </cell>
          <cell r="Q313">
            <v>98056127</v>
          </cell>
        </row>
        <row r="314">
          <cell r="M314" t="str">
            <v>B10-10</v>
          </cell>
          <cell r="N314" t="str">
            <v>AGG-B-10-10</v>
          </cell>
          <cell r="O314">
            <v>63.16</v>
          </cell>
          <cell r="P314">
            <v>58.26</v>
          </cell>
          <cell r="Q314">
            <v>98056127</v>
          </cell>
        </row>
        <row r="315">
          <cell r="M315" t="str">
            <v>B10-11</v>
          </cell>
          <cell r="N315" t="str">
            <v>AGG-B-10-11</v>
          </cell>
          <cell r="O315">
            <v>63.16</v>
          </cell>
          <cell r="P315">
            <v>58.26</v>
          </cell>
          <cell r="Q315">
            <v>98056127</v>
          </cell>
        </row>
        <row r="316">
          <cell r="M316" t="str">
            <v>B10-12</v>
          </cell>
          <cell r="N316" t="str">
            <v>AGG-B-10-12</v>
          </cell>
          <cell r="O316">
            <v>49.5</v>
          </cell>
          <cell r="P316">
            <v>45.25</v>
          </cell>
          <cell r="Q316">
            <v>76159282</v>
          </cell>
        </row>
        <row r="317">
          <cell r="M317" t="str">
            <v>B10-14</v>
          </cell>
          <cell r="N317" t="str">
            <v>AGG-B-10-14</v>
          </cell>
          <cell r="O317">
            <v>83.12</v>
          </cell>
          <cell r="P317">
            <v>75.900000000000006</v>
          </cell>
          <cell r="Q317">
            <v>127745624</v>
          </cell>
        </row>
        <row r="318">
          <cell r="M318" t="str">
            <v>B10-15</v>
          </cell>
          <cell r="N318" t="str">
            <v>AGG-B-10-15</v>
          </cell>
          <cell r="O318">
            <v>84.14</v>
          </cell>
          <cell r="P318">
            <v>77.239999999999995</v>
          </cell>
          <cell r="Q318">
            <v>130000949</v>
          </cell>
        </row>
        <row r="319">
          <cell r="M319" t="str">
            <v>B10-16</v>
          </cell>
          <cell r="N319" t="str">
            <v>AGG-B-10-16</v>
          </cell>
          <cell r="O319">
            <v>60.14</v>
          </cell>
          <cell r="P319">
            <v>56.07</v>
          </cell>
          <cell r="Q319">
            <v>94370186</v>
          </cell>
        </row>
        <row r="320">
          <cell r="M320" t="str">
            <v>B10-17</v>
          </cell>
          <cell r="N320" t="str">
            <v>AGG-B-10-17</v>
          </cell>
          <cell r="O320">
            <v>60.95</v>
          </cell>
          <cell r="P320">
            <v>56.12</v>
          </cell>
          <cell r="Q320">
            <v>94454340</v>
          </cell>
        </row>
        <row r="321">
          <cell r="M321" t="str">
            <v>B11-01</v>
          </cell>
          <cell r="N321" t="str">
            <v>AGG-B-11-01</v>
          </cell>
          <cell r="O321">
            <v>63.16</v>
          </cell>
          <cell r="P321">
            <v>58.26</v>
          </cell>
          <cell r="Q321">
            <v>98056127</v>
          </cell>
        </row>
        <row r="322">
          <cell r="M322" t="str">
            <v>B11-02</v>
          </cell>
          <cell r="N322" t="str">
            <v>AGG-B-11-02</v>
          </cell>
          <cell r="O322">
            <v>63.16</v>
          </cell>
          <cell r="P322">
            <v>58.26</v>
          </cell>
          <cell r="Q322">
            <v>98056127</v>
          </cell>
        </row>
        <row r="323">
          <cell r="M323" t="str">
            <v>B11-03</v>
          </cell>
          <cell r="N323" t="str">
            <v>AGG-B-11-03</v>
          </cell>
          <cell r="O323">
            <v>49.5</v>
          </cell>
          <cell r="P323">
            <v>45.25</v>
          </cell>
          <cell r="Q323">
            <v>76159282</v>
          </cell>
        </row>
        <row r="324">
          <cell r="M324" t="str">
            <v>B11-05</v>
          </cell>
          <cell r="N324" t="str">
            <v>AGG-B-11-05</v>
          </cell>
          <cell r="O324">
            <v>83.12</v>
          </cell>
          <cell r="P324">
            <v>75.900000000000006</v>
          </cell>
          <cell r="Q324">
            <v>127745624</v>
          </cell>
        </row>
        <row r="325">
          <cell r="M325" t="str">
            <v>B11-06</v>
          </cell>
          <cell r="N325" t="str">
            <v>AGG-B-11-06</v>
          </cell>
          <cell r="O325">
            <v>83.12</v>
          </cell>
          <cell r="P325">
            <v>75.900000000000006</v>
          </cell>
          <cell r="Q325">
            <v>127745624</v>
          </cell>
        </row>
        <row r="326">
          <cell r="M326" t="str">
            <v>B11-07</v>
          </cell>
          <cell r="N326" t="str">
            <v>AGG-B-11-07</v>
          </cell>
          <cell r="O326">
            <v>49.5</v>
          </cell>
          <cell r="P326">
            <v>45.25</v>
          </cell>
          <cell r="Q326">
            <v>76159282</v>
          </cell>
        </row>
        <row r="327">
          <cell r="M327" t="str">
            <v>B11-08</v>
          </cell>
          <cell r="N327" t="str">
            <v>AGG-B-11-08</v>
          </cell>
          <cell r="O327">
            <v>63.16</v>
          </cell>
          <cell r="P327">
            <v>58.26</v>
          </cell>
          <cell r="Q327">
            <v>98056127</v>
          </cell>
        </row>
        <row r="328">
          <cell r="M328" t="str">
            <v>B11-09</v>
          </cell>
          <cell r="N328" t="str">
            <v>AGG-B-11-09</v>
          </cell>
          <cell r="O328">
            <v>63.16</v>
          </cell>
          <cell r="P328">
            <v>58.26</v>
          </cell>
          <cell r="Q328">
            <v>98056127</v>
          </cell>
        </row>
        <row r="329">
          <cell r="M329" t="str">
            <v>B11-10</v>
          </cell>
          <cell r="N329" t="str">
            <v>AGG-B-11-10</v>
          </cell>
          <cell r="O329">
            <v>63.16</v>
          </cell>
          <cell r="P329">
            <v>58.26</v>
          </cell>
          <cell r="Q329">
            <v>98056127</v>
          </cell>
        </row>
        <row r="330">
          <cell r="M330" t="str">
            <v>B11-11</v>
          </cell>
          <cell r="N330" t="str">
            <v>AGG-B-11-11</v>
          </cell>
          <cell r="O330">
            <v>63.16</v>
          </cell>
          <cell r="P330">
            <v>58.26</v>
          </cell>
          <cell r="Q330">
            <v>98056127</v>
          </cell>
        </row>
        <row r="331">
          <cell r="M331" t="str">
            <v>B11-12</v>
          </cell>
          <cell r="N331" t="str">
            <v>AGG-B-11-12</v>
          </cell>
          <cell r="O331">
            <v>49.5</v>
          </cell>
          <cell r="P331">
            <v>45.25</v>
          </cell>
          <cell r="Q331">
            <v>76159282</v>
          </cell>
        </row>
        <row r="332">
          <cell r="M332" t="str">
            <v>B11-14</v>
          </cell>
          <cell r="N332" t="str">
            <v>AGG-B-11-14</v>
          </cell>
          <cell r="O332">
            <v>83.12</v>
          </cell>
          <cell r="P332">
            <v>75.900000000000006</v>
          </cell>
          <cell r="Q332">
            <v>127745624</v>
          </cell>
        </row>
        <row r="333">
          <cell r="M333" t="str">
            <v>B11-15</v>
          </cell>
          <cell r="N333" t="str">
            <v>AGG-B-11-15</v>
          </cell>
          <cell r="O333">
            <v>84.14</v>
          </cell>
          <cell r="P333">
            <v>77.239999999999995</v>
          </cell>
          <cell r="Q333">
            <v>130000949</v>
          </cell>
        </row>
        <row r="334">
          <cell r="M334" t="str">
            <v>B11-16</v>
          </cell>
          <cell r="N334" t="str">
            <v>AGG-B-11-16</v>
          </cell>
          <cell r="O334">
            <v>60.14</v>
          </cell>
          <cell r="P334">
            <v>56.07</v>
          </cell>
          <cell r="Q334">
            <v>94370186</v>
          </cell>
        </row>
        <row r="335">
          <cell r="M335" t="str">
            <v>B11-17</v>
          </cell>
          <cell r="N335" t="str">
            <v>AGG-B-11-17</v>
          </cell>
          <cell r="O335">
            <v>60.95</v>
          </cell>
          <cell r="P335">
            <v>56.12</v>
          </cell>
          <cell r="Q335">
            <v>94454340</v>
          </cell>
        </row>
        <row r="336">
          <cell r="M336" t="str">
            <v>B12-01</v>
          </cell>
          <cell r="N336" t="str">
            <v>AGG-B-12-01</v>
          </cell>
          <cell r="O336">
            <v>63.16</v>
          </cell>
          <cell r="P336">
            <v>58.26</v>
          </cell>
          <cell r="Q336">
            <v>98056127</v>
          </cell>
        </row>
        <row r="337">
          <cell r="M337" t="str">
            <v>B12-02</v>
          </cell>
          <cell r="N337" t="str">
            <v>AGG-B-12-02</v>
          </cell>
          <cell r="O337">
            <v>63.16</v>
          </cell>
          <cell r="P337">
            <v>58.26</v>
          </cell>
          <cell r="Q337">
            <v>98056127</v>
          </cell>
        </row>
        <row r="338">
          <cell r="M338" t="str">
            <v>B12-03</v>
          </cell>
          <cell r="N338" t="str">
            <v>AGG-B-12-03</v>
          </cell>
          <cell r="O338">
            <v>49.5</v>
          </cell>
          <cell r="P338">
            <v>45.25</v>
          </cell>
          <cell r="Q338">
            <v>76159282</v>
          </cell>
        </row>
        <row r="339">
          <cell r="M339" t="str">
            <v>B12-05</v>
          </cell>
          <cell r="N339" t="str">
            <v>AGG-B-12-05</v>
          </cell>
          <cell r="O339">
            <v>83.12</v>
          </cell>
          <cell r="P339">
            <v>75.900000000000006</v>
          </cell>
          <cell r="Q339">
            <v>127745624</v>
          </cell>
        </row>
        <row r="340">
          <cell r="M340" t="str">
            <v>B12-06</v>
          </cell>
          <cell r="N340" t="str">
            <v>AGG-B-12-06</v>
          </cell>
          <cell r="O340">
            <v>83.12</v>
          </cell>
          <cell r="P340">
            <v>75.900000000000006</v>
          </cell>
          <cell r="Q340">
            <v>127745624</v>
          </cell>
        </row>
        <row r="341">
          <cell r="M341" t="str">
            <v>B12-07</v>
          </cell>
          <cell r="N341" t="str">
            <v>AGG-B-12-07</v>
          </cell>
          <cell r="O341">
            <v>49.5</v>
          </cell>
          <cell r="P341">
            <v>45.25</v>
          </cell>
          <cell r="Q341">
            <v>76159282</v>
          </cell>
        </row>
        <row r="342">
          <cell r="M342" t="str">
            <v>B12-08</v>
          </cell>
          <cell r="N342" t="str">
            <v>AGG-B-12-08</v>
          </cell>
          <cell r="O342">
            <v>63.16</v>
          </cell>
          <cell r="P342">
            <v>58.26</v>
          </cell>
          <cell r="Q342">
            <v>98056127</v>
          </cell>
        </row>
        <row r="343">
          <cell r="M343" t="str">
            <v>B12-09</v>
          </cell>
          <cell r="N343" t="str">
            <v>AGG-B-12-09</v>
          </cell>
          <cell r="O343">
            <v>63.16</v>
          </cell>
          <cell r="P343">
            <v>58.26</v>
          </cell>
          <cell r="Q343">
            <v>98056127</v>
          </cell>
        </row>
        <row r="344">
          <cell r="M344" t="str">
            <v>B12-10</v>
          </cell>
          <cell r="N344" t="str">
            <v>AGG-B-12-10</v>
          </cell>
          <cell r="O344">
            <v>63.16</v>
          </cell>
          <cell r="P344">
            <v>58.26</v>
          </cell>
          <cell r="Q344">
            <v>98056127</v>
          </cell>
        </row>
        <row r="345">
          <cell r="M345" t="str">
            <v>B12-11</v>
          </cell>
          <cell r="N345" t="str">
            <v>AGG-B-12-11</v>
          </cell>
          <cell r="O345">
            <v>63.16</v>
          </cell>
          <cell r="P345">
            <v>58.26</v>
          </cell>
          <cell r="Q345">
            <v>98056127</v>
          </cell>
        </row>
        <row r="346">
          <cell r="M346" t="str">
            <v>B12-12</v>
          </cell>
          <cell r="N346" t="str">
            <v>AGG-B-12-12</v>
          </cell>
          <cell r="O346">
            <v>49.5</v>
          </cell>
          <cell r="P346">
            <v>45.25</v>
          </cell>
          <cell r="Q346">
            <v>76159282</v>
          </cell>
        </row>
        <row r="347">
          <cell r="M347" t="str">
            <v>B12-14</v>
          </cell>
          <cell r="N347" t="str">
            <v>AGG-B-12-14</v>
          </cell>
          <cell r="O347">
            <v>83.12</v>
          </cell>
          <cell r="P347">
            <v>75.900000000000006</v>
          </cell>
          <cell r="Q347">
            <v>127745624</v>
          </cell>
        </row>
        <row r="348">
          <cell r="M348" t="str">
            <v>B12-15</v>
          </cell>
          <cell r="N348" t="str">
            <v>AGG-B-12-15</v>
          </cell>
          <cell r="O348">
            <v>84.14</v>
          </cell>
          <cell r="P348">
            <v>77.239999999999995</v>
          </cell>
          <cell r="Q348">
            <v>130000949</v>
          </cell>
        </row>
        <row r="349">
          <cell r="M349" t="str">
            <v>B12-16</v>
          </cell>
          <cell r="N349" t="str">
            <v>AGG-B-12-16</v>
          </cell>
          <cell r="O349">
            <v>60.14</v>
          </cell>
          <cell r="P349">
            <v>56.07</v>
          </cell>
          <cell r="Q349">
            <v>94370186</v>
          </cell>
        </row>
        <row r="350">
          <cell r="M350" t="str">
            <v>B12-17</v>
          </cell>
          <cell r="N350" t="str">
            <v>AGG-B-12-17</v>
          </cell>
          <cell r="O350">
            <v>60.95</v>
          </cell>
          <cell r="P350">
            <v>56.12</v>
          </cell>
          <cell r="Q350">
            <v>94454340</v>
          </cell>
        </row>
        <row r="351">
          <cell r="M351" t="str">
            <v>B12A-01</v>
          </cell>
          <cell r="N351" t="str">
            <v>AGG-B-12A-01</v>
          </cell>
          <cell r="O351">
            <v>63.16</v>
          </cell>
          <cell r="P351">
            <v>58.26</v>
          </cell>
          <cell r="Q351">
            <v>98056127</v>
          </cell>
        </row>
        <row r="352">
          <cell r="M352" t="str">
            <v>B12A-02</v>
          </cell>
          <cell r="N352" t="str">
            <v>AGG-B-12A-02</v>
          </cell>
          <cell r="O352">
            <v>63.16</v>
          </cell>
          <cell r="P352">
            <v>58.26</v>
          </cell>
          <cell r="Q352">
            <v>98056127</v>
          </cell>
        </row>
        <row r="353">
          <cell r="M353" t="str">
            <v>B12A-03</v>
          </cell>
          <cell r="N353" t="str">
            <v>AGG-B-12A-03</v>
          </cell>
          <cell r="O353">
            <v>49.5</v>
          </cell>
          <cell r="P353">
            <v>45.25</v>
          </cell>
          <cell r="Q353">
            <v>76159282</v>
          </cell>
        </row>
        <row r="354">
          <cell r="M354" t="str">
            <v>B12A-05</v>
          </cell>
          <cell r="N354" t="str">
            <v>AGG-B-12A-05</v>
          </cell>
          <cell r="O354">
            <v>83.12</v>
          </cell>
          <cell r="P354">
            <v>75.900000000000006</v>
          </cell>
          <cell r="Q354">
            <v>127745624</v>
          </cell>
        </row>
        <row r="355">
          <cell r="M355" t="str">
            <v>B12A-06</v>
          </cell>
          <cell r="N355" t="str">
            <v>AGG-B-12A-06</v>
          </cell>
          <cell r="O355">
            <v>83.12</v>
          </cell>
          <cell r="P355">
            <v>75.900000000000006</v>
          </cell>
          <cell r="Q355">
            <v>127745624</v>
          </cell>
        </row>
        <row r="356">
          <cell r="M356" t="str">
            <v>B12A-07</v>
          </cell>
          <cell r="N356" t="str">
            <v>AGG-B-12A-07</v>
          </cell>
          <cell r="O356">
            <v>49.5</v>
          </cell>
          <cell r="P356">
            <v>45.25</v>
          </cell>
          <cell r="Q356">
            <v>76159282</v>
          </cell>
        </row>
        <row r="357">
          <cell r="M357" t="str">
            <v>B12A-08</v>
          </cell>
          <cell r="N357" t="str">
            <v>AGG-B-12A-08</v>
          </cell>
          <cell r="O357">
            <v>63.16</v>
          </cell>
          <cell r="P357">
            <v>58.26</v>
          </cell>
          <cell r="Q357">
            <v>98056127</v>
          </cell>
        </row>
        <row r="358">
          <cell r="M358" t="str">
            <v>B12A-09</v>
          </cell>
          <cell r="N358" t="str">
            <v>AGG-B-12A-09</v>
          </cell>
          <cell r="O358">
            <v>63.16</v>
          </cell>
          <cell r="P358">
            <v>58.26</v>
          </cell>
          <cell r="Q358">
            <v>98056127</v>
          </cell>
        </row>
        <row r="359">
          <cell r="M359" t="str">
            <v>B12A-10</v>
          </cell>
          <cell r="N359" t="str">
            <v>AGG-B-12A-10</v>
          </cell>
          <cell r="O359">
            <v>63.16</v>
          </cell>
          <cell r="P359">
            <v>58.26</v>
          </cell>
          <cell r="Q359">
            <v>98056127</v>
          </cell>
        </row>
        <row r="360">
          <cell r="M360" t="str">
            <v>B12A-11</v>
          </cell>
          <cell r="N360" t="str">
            <v>AGG-B-12A-11</v>
          </cell>
          <cell r="O360">
            <v>63.16</v>
          </cell>
          <cell r="P360">
            <v>58.26</v>
          </cell>
          <cell r="Q360">
            <v>98056127</v>
          </cell>
        </row>
        <row r="361">
          <cell r="M361" t="str">
            <v>B12A-12</v>
          </cell>
          <cell r="N361" t="str">
            <v>AGG-B-12A-12</v>
          </cell>
          <cell r="O361">
            <v>49.5</v>
          </cell>
          <cell r="P361">
            <v>45.25</v>
          </cell>
          <cell r="Q361">
            <v>76159282</v>
          </cell>
        </row>
        <row r="362">
          <cell r="M362" t="str">
            <v>B12A-14</v>
          </cell>
          <cell r="N362" t="str">
            <v>AGG-B-12A-14</v>
          </cell>
          <cell r="O362">
            <v>83.12</v>
          </cell>
          <cell r="P362">
            <v>75.900000000000006</v>
          </cell>
          <cell r="Q362">
            <v>127745624</v>
          </cell>
        </row>
        <row r="363">
          <cell r="M363" t="str">
            <v>B12A-15</v>
          </cell>
          <cell r="N363" t="str">
            <v>AGG-B-12A-15</v>
          </cell>
          <cell r="O363">
            <v>84.14</v>
          </cell>
          <cell r="P363">
            <v>77.239999999999995</v>
          </cell>
          <cell r="Q363">
            <v>130000949</v>
          </cell>
        </row>
        <row r="364">
          <cell r="M364" t="str">
            <v>B12A-16</v>
          </cell>
          <cell r="N364" t="str">
            <v>AGG-B-12A-16</v>
          </cell>
          <cell r="O364">
            <v>60.14</v>
          </cell>
          <cell r="P364">
            <v>56.07</v>
          </cell>
          <cell r="Q364">
            <v>94370186</v>
          </cell>
        </row>
        <row r="365">
          <cell r="M365" t="str">
            <v>B12A-17</v>
          </cell>
          <cell r="N365" t="str">
            <v>AGG-B-12A-17</v>
          </cell>
          <cell r="O365">
            <v>60.95</v>
          </cell>
          <cell r="P365">
            <v>56.12</v>
          </cell>
          <cell r="Q365">
            <v>94454340</v>
          </cell>
        </row>
        <row r="366">
          <cell r="M366" t="str">
            <v>B14-01</v>
          </cell>
          <cell r="N366" t="str">
            <v>AGG-B-14-01</v>
          </cell>
          <cell r="O366">
            <v>63.16</v>
          </cell>
          <cell r="P366">
            <v>58.26</v>
          </cell>
          <cell r="Q366">
            <v>98056127</v>
          </cell>
        </row>
        <row r="367">
          <cell r="M367" t="str">
            <v>B14-02</v>
          </cell>
          <cell r="N367" t="str">
            <v>AGG-B-14-02</v>
          </cell>
          <cell r="O367">
            <v>63.16</v>
          </cell>
          <cell r="P367">
            <v>58.26</v>
          </cell>
          <cell r="Q367">
            <v>98056127</v>
          </cell>
        </row>
        <row r="368">
          <cell r="M368" t="str">
            <v>B14-03</v>
          </cell>
          <cell r="N368" t="str">
            <v>AGG-B-14-03</v>
          </cell>
          <cell r="O368">
            <v>49.5</v>
          </cell>
          <cell r="P368">
            <v>45.25</v>
          </cell>
          <cell r="Q368">
            <v>76159282</v>
          </cell>
        </row>
        <row r="369">
          <cell r="M369" t="str">
            <v>B14-05</v>
          </cell>
          <cell r="N369" t="str">
            <v>AGG-B-14-05</v>
          </cell>
          <cell r="O369">
            <v>83.12</v>
          </cell>
          <cell r="P369">
            <v>75.900000000000006</v>
          </cell>
          <cell r="Q369">
            <v>127745624</v>
          </cell>
        </row>
        <row r="370">
          <cell r="M370" t="str">
            <v>B14-06</v>
          </cell>
          <cell r="N370" t="str">
            <v>AGG-B-14-06</v>
          </cell>
          <cell r="O370">
            <v>83.12</v>
          </cell>
          <cell r="P370">
            <v>75.900000000000006</v>
          </cell>
          <cell r="Q370">
            <v>127745624</v>
          </cell>
        </row>
        <row r="371">
          <cell r="M371" t="str">
            <v>B14-07</v>
          </cell>
          <cell r="N371" t="str">
            <v>AGG-B-14-07</v>
          </cell>
          <cell r="O371">
            <v>49.5</v>
          </cell>
          <cell r="P371">
            <v>45.25</v>
          </cell>
          <cell r="Q371">
            <v>76159282</v>
          </cell>
        </row>
        <row r="372">
          <cell r="M372" t="str">
            <v>B14-08</v>
          </cell>
          <cell r="N372" t="str">
            <v>AGG-B-14-08</v>
          </cell>
          <cell r="O372">
            <v>63.16</v>
          </cell>
          <cell r="P372">
            <v>58.26</v>
          </cell>
          <cell r="Q372">
            <v>98056127</v>
          </cell>
        </row>
        <row r="373">
          <cell r="M373" t="str">
            <v>B14-09</v>
          </cell>
          <cell r="N373" t="str">
            <v>AGG-B-14-09</v>
          </cell>
          <cell r="O373">
            <v>63.16</v>
          </cell>
          <cell r="P373">
            <v>58.26</v>
          </cell>
          <cell r="Q373">
            <v>98056127</v>
          </cell>
        </row>
        <row r="374">
          <cell r="M374" t="str">
            <v>B14-10</v>
          </cell>
          <cell r="N374" t="str">
            <v>AGG-B-14-10</v>
          </cell>
          <cell r="O374">
            <v>63.16</v>
          </cell>
          <cell r="P374">
            <v>58.26</v>
          </cell>
          <cell r="Q374">
            <v>98056127</v>
          </cell>
        </row>
        <row r="375">
          <cell r="M375" t="str">
            <v>B14-11</v>
          </cell>
          <cell r="N375" t="str">
            <v>AGG-B-14-11</v>
          </cell>
          <cell r="O375">
            <v>63.16</v>
          </cell>
          <cell r="P375">
            <v>58.26</v>
          </cell>
          <cell r="Q375">
            <v>98056127</v>
          </cell>
        </row>
        <row r="376">
          <cell r="M376" t="str">
            <v>B14-12</v>
          </cell>
          <cell r="N376" t="str">
            <v>AGG-B-14-12</v>
          </cell>
          <cell r="O376">
            <v>49.5</v>
          </cell>
          <cell r="P376">
            <v>45.25</v>
          </cell>
          <cell r="Q376">
            <v>76159282</v>
          </cell>
        </row>
        <row r="377">
          <cell r="M377" t="str">
            <v>B14-14</v>
          </cell>
          <cell r="N377" t="str">
            <v>AGG-B-14-14</v>
          </cell>
          <cell r="O377">
            <v>83.12</v>
          </cell>
          <cell r="P377">
            <v>75.900000000000006</v>
          </cell>
          <cell r="Q377">
            <v>127745624</v>
          </cell>
        </row>
        <row r="378">
          <cell r="M378" t="str">
            <v>B14-15</v>
          </cell>
          <cell r="N378" t="str">
            <v>AGG-B-14-15</v>
          </cell>
          <cell r="O378">
            <v>84.14</v>
          </cell>
          <cell r="P378">
            <v>77.239999999999995</v>
          </cell>
          <cell r="Q378">
            <v>130000949</v>
          </cell>
        </row>
        <row r="379">
          <cell r="M379" t="str">
            <v>B14-16</v>
          </cell>
          <cell r="N379" t="str">
            <v>AGG-B-14-16</v>
          </cell>
          <cell r="O379">
            <v>60.14</v>
          </cell>
          <cell r="P379">
            <v>56.07</v>
          </cell>
          <cell r="Q379">
            <v>94370186</v>
          </cell>
        </row>
        <row r="380">
          <cell r="M380" t="str">
            <v>B14-17</v>
          </cell>
          <cell r="N380" t="str">
            <v>AGG-B-14-17</v>
          </cell>
          <cell r="O380">
            <v>60.95</v>
          </cell>
          <cell r="P380">
            <v>56.12</v>
          </cell>
          <cell r="Q380">
            <v>94454340</v>
          </cell>
        </row>
        <row r="381">
          <cell r="M381" t="str">
            <v>B15-01</v>
          </cell>
          <cell r="N381" t="str">
            <v>AGG-B-15-01</v>
          </cell>
          <cell r="O381">
            <v>63.16</v>
          </cell>
          <cell r="P381">
            <v>58.26</v>
          </cell>
          <cell r="Q381">
            <v>98056127</v>
          </cell>
        </row>
        <row r="382">
          <cell r="M382" t="str">
            <v>B15-02</v>
          </cell>
          <cell r="N382" t="str">
            <v>AGG-B-15-02</v>
          </cell>
          <cell r="O382">
            <v>63.16</v>
          </cell>
          <cell r="P382">
            <v>58.26</v>
          </cell>
          <cell r="Q382">
            <v>98056127</v>
          </cell>
        </row>
        <row r="383">
          <cell r="M383" t="str">
            <v>B15-03</v>
          </cell>
          <cell r="N383" t="str">
            <v>AGG-B-15-03</v>
          </cell>
          <cell r="O383">
            <v>49.5</v>
          </cell>
          <cell r="P383">
            <v>45.25</v>
          </cell>
          <cell r="Q383">
            <v>76159282</v>
          </cell>
        </row>
        <row r="384">
          <cell r="M384" t="str">
            <v>B15-05</v>
          </cell>
          <cell r="N384" t="str">
            <v>AGG-B-15-05</v>
          </cell>
          <cell r="O384">
            <v>83.12</v>
          </cell>
          <cell r="P384">
            <v>75.900000000000006</v>
          </cell>
          <cell r="Q384">
            <v>127745624</v>
          </cell>
        </row>
        <row r="385">
          <cell r="M385" t="str">
            <v>B15-06</v>
          </cell>
          <cell r="N385" t="str">
            <v>AGG-B-15-06</v>
          </cell>
          <cell r="O385">
            <v>83.12</v>
          </cell>
          <cell r="P385">
            <v>75.900000000000006</v>
          </cell>
          <cell r="Q385">
            <v>127745624</v>
          </cell>
        </row>
        <row r="386">
          <cell r="M386" t="str">
            <v>B15-07</v>
          </cell>
          <cell r="N386" t="str">
            <v>AGG-B-15-07</v>
          </cell>
          <cell r="O386">
            <v>49.5</v>
          </cell>
          <cell r="P386">
            <v>45.25</v>
          </cell>
          <cell r="Q386">
            <v>76159282</v>
          </cell>
        </row>
        <row r="387">
          <cell r="M387" t="str">
            <v>B15-08</v>
          </cell>
          <cell r="N387" t="str">
            <v>AGG-B-15-08</v>
          </cell>
          <cell r="O387">
            <v>63.16</v>
          </cell>
          <cell r="P387">
            <v>58.26</v>
          </cell>
          <cell r="Q387">
            <v>98056127</v>
          </cell>
        </row>
        <row r="388">
          <cell r="M388" t="str">
            <v>B15-09</v>
          </cell>
          <cell r="N388" t="str">
            <v>AGG-B-15-09</v>
          </cell>
          <cell r="O388">
            <v>63.16</v>
          </cell>
          <cell r="P388">
            <v>58.26</v>
          </cell>
          <cell r="Q388">
            <v>98056127</v>
          </cell>
        </row>
        <row r="389">
          <cell r="M389" t="str">
            <v>B15-10</v>
          </cell>
          <cell r="N389" t="str">
            <v>AGG-B-15-10</v>
          </cell>
          <cell r="O389">
            <v>63.16</v>
          </cell>
          <cell r="P389">
            <v>58.26</v>
          </cell>
          <cell r="Q389">
            <v>98056127</v>
          </cell>
        </row>
        <row r="390">
          <cell r="M390" t="str">
            <v>B15-11</v>
          </cell>
          <cell r="N390" t="str">
            <v>AGG-B-15-11</v>
          </cell>
          <cell r="O390">
            <v>63.16</v>
          </cell>
          <cell r="P390">
            <v>58.26</v>
          </cell>
          <cell r="Q390">
            <v>98056127</v>
          </cell>
        </row>
        <row r="391">
          <cell r="M391" t="str">
            <v>B15-12</v>
          </cell>
          <cell r="N391" t="str">
            <v>AGG-B-15-12</v>
          </cell>
          <cell r="O391">
            <v>49.5</v>
          </cell>
          <cell r="P391">
            <v>45.25</v>
          </cell>
          <cell r="Q391">
            <v>76159282</v>
          </cell>
        </row>
        <row r="392">
          <cell r="M392" t="str">
            <v>B15-14</v>
          </cell>
          <cell r="N392" t="str">
            <v>AGG-B-15-14</v>
          </cell>
          <cell r="O392">
            <v>83.12</v>
          </cell>
          <cell r="P392">
            <v>75.900000000000006</v>
          </cell>
          <cell r="Q392">
            <v>127745624</v>
          </cell>
        </row>
        <row r="393">
          <cell r="M393" t="str">
            <v>B15-15</v>
          </cell>
          <cell r="N393" t="str">
            <v>AGG-B-15-15</v>
          </cell>
          <cell r="O393">
            <v>84.14</v>
          </cell>
          <cell r="P393">
            <v>77.239999999999995</v>
          </cell>
          <cell r="Q393">
            <v>130000949</v>
          </cell>
        </row>
        <row r="394">
          <cell r="M394" t="str">
            <v>B15-16</v>
          </cell>
          <cell r="N394" t="str">
            <v>AGG-B-15-16</v>
          </cell>
          <cell r="O394">
            <v>60.14</v>
          </cell>
          <cell r="P394">
            <v>56.07</v>
          </cell>
          <cell r="Q394">
            <v>94370186</v>
          </cell>
        </row>
        <row r="395">
          <cell r="M395" t="str">
            <v>B15-17</v>
          </cell>
          <cell r="N395" t="str">
            <v>AGG-B-15-17</v>
          </cell>
          <cell r="O395">
            <v>60.95</v>
          </cell>
          <cell r="P395">
            <v>56.12</v>
          </cell>
          <cell r="Q395">
            <v>94454340</v>
          </cell>
        </row>
        <row r="396">
          <cell r="O396">
            <v>25533.299999999959</v>
          </cell>
          <cell r="P396">
            <v>23463.43999999997</v>
          </cell>
          <cell r="Q396">
            <v>39490800857</v>
          </cell>
        </row>
      </sheetData>
      <sheetData sheetId="2">
        <row r="4">
          <cell r="B4" t="str">
            <v>TOTAL</v>
          </cell>
          <cell r="C4">
            <v>71425615634.607498</v>
          </cell>
          <cell r="D4">
            <v>7142561563.4607506</v>
          </cell>
          <cell r="E4">
            <v>78568177198.068253</v>
          </cell>
          <cell r="F4">
            <v>14285123126.921501</v>
          </cell>
          <cell r="G4">
            <v>92853300324.989746</v>
          </cell>
          <cell r="H4">
            <v>49875129995</v>
          </cell>
          <cell r="I4">
            <v>28693047203.068253</v>
          </cell>
          <cell r="J4">
            <v>41654314457.699997</v>
          </cell>
          <cell r="K4">
            <v>36913862740.368256</v>
          </cell>
          <cell r="M4">
            <v>3355805703.6698408</v>
          </cell>
          <cell r="P4">
            <v>6075507847</v>
          </cell>
          <cell r="Q4">
            <v>65350107787.607498</v>
          </cell>
          <cell r="R4">
            <v>6535010777</v>
          </cell>
          <cell r="S4">
            <v>71885118564.607498</v>
          </cell>
          <cell r="T4">
            <v>77960626411.607498</v>
          </cell>
          <cell r="AK4">
            <v>1</v>
          </cell>
          <cell r="AZ4">
            <v>33558057033</v>
          </cell>
          <cell r="BA4">
            <v>6075507847</v>
          </cell>
          <cell r="BB4">
            <v>27482549186</v>
          </cell>
          <cell r="BC4">
            <v>2748254921</v>
          </cell>
          <cell r="BD4">
            <v>36306311954</v>
          </cell>
        </row>
        <row r="5">
          <cell r="B5" t="str">
            <v>A03-01</v>
          </cell>
          <cell r="C5">
            <v>1266358000</v>
          </cell>
          <cell r="D5">
            <v>126635800</v>
          </cell>
          <cell r="E5">
            <v>1392993800</v>
          </cell>
          <cell r="F5">
            <v>253271600</v>
          </cell>
          <cell r="G5">
            <v>1646265400</v>
          </cell>
          <cell r="H5">
            <v>975095620</v>
          </cell>
          <cell r="I5">
            <v>417898180</v>
          </cell>
          <cell r="J5">
            <v>696496856</v>
          </cell>
          <cell r="K5">
            <v>696496944</v>
          </cell>
          <cell r="L5">
            <v>278598764</v>
          </cell>
          <cell r="M5">
            <v>63317904</v>
          </cell>
          <cell r="O5" t="str">
            <v>A03-01</v>
          </cell>
          <cell r="P5">
            <v>98056154</v>
          </cell>
          <cell r="Q5">
            <v>1168301846</v>
          </cell>
          <cell r="R5">
            <v>116830185</v>
          </cell>
          <cell r="S5">
            <v>1285132031</v>
          </cell>
          <cell r="T5">
            <v>1383188185</v>
          </cell>
          <cell r="U5">
            <v>-9805615</v>
          </cell>
          <cell r="V5">
            <v>696496856</v>
          </cell>
          <cell r="W5">
            <v>633178960</v>
          </cell>
          <cell r="X5">
            <v>63317896</v>
          </cell>
          <cell r="Y5">
            <v>0</v>
          </cell>
          <cell r="Z5">
            <v>49375641</v>
          </cell>
          <cell r="AA5">
            <v>647121215</v>
          </cell>
          <cell r="AB5">
            <v>588292014</v>
          </cell>
          <cell r="AC5">
            <v>637667655</v>
          </cell>
          <cell r="AD5">
            <v>58829201</v>
          </cell>
          <cell r="AE5">
            <v>-4488695</v>
          </cell>
          <cell r="AF5">
            <v>4488695</v>
          </cell>
          <cell r="AG5">
            <v>49375641</v>
          </cell>
          <cell r="AH5">
            <v>-44886946</v>
          </cell>
          <cell r="AI5">
            <v>-4488695</v>
          </cell>
          <cell r="AJ5">
            <v>0</v>
          </cell>
          <cell r="AK5">
            <v>686691329</v>
          </cell>
          <cell r="AL5">
            <v>48680513</v>
          </cell>
          <cell r="AM5">
            <v>638010816</v>
          </cell>
          <cell r="AN5">
            <v>580009833</v>
          </cell>
          <cell r="AO5">
            <v>628690346</v>
          </cell>
          <cell r="AP5">
            <v>58000983</v>
          </cell>
          <cell r="AQ5">
            <v>116830184</v>
          </cell>
          <cell r="AR5">
            <v>0</v>
          </cell>
          <cell r="AT5">
            <v>628690346</v>
          </cell>
          <cell r="AU5">
            <v>48680513</v>
          </cell>
          <cell r="AV5">
            <v>580009833</v>
          </cell>
          <cell r="AW5">
            <v>58000983</v>
          </cell>
          <cell r="AX5">
            <v>686691329</v>
          </cell>
          <cell r="AZ5">
            <v>633179041</v>
          </cell>
          <cell r="BA5">
            <v>98056154</v>
          </cell>
          <cell r="BB5">
            <v>535122887</v>
          </cell>
          <cell r="BC5">
            <v>53512288</v>
          </cell>
          <cell r="BD5">
            <v>686691329</v>
          </cell>
          <cell r="BE5" t="str">
            <v>VBCN hợp đồng số 67/HĐ-AGG-DKS</v>
          </cell>
        </row>
        <row r="6">
          <cell r="B6" t="str">
            <v>A03-02</v>
          </cell>
          <cell r="C6">
            <v>1108458000</v>
          </cell>
          <cell r="D6">
            <v>110845800</v>
          </cell>
          <cell r="E6">
            <v>1219303800</v>
          </cell>
          <cell r="F6">
            <v>221691600</v>
          </cell>
          <cell r="G6">
            <v>1440995400</v>
          </cell>
          <cell r="H6">
            <v>853512660</v>
          </cell>
          <cell r="I6">
            <v>365791140</v>
          </cell>
          <cell r="J6">
            <v>853512660</v>
          </cell>
          <cell r="K6">
            <v>365791140</v>
          </cell>
          <cell r="L6">
            <v>0</v>
          </cell>
          <cell r="M6">
            <v>33253740</v>
          </cell>
          <cell r="O6" t="str">
            <v>A03-02</v>
          </cell>
          <cell r="P6">
            <v>98056127</v>
          </cell>
          <cell r="Q6">
            <v>1010401873</v>
          </cell>
          <cell r="R6">
            <v>101040187</v>
          </cell>
          <cell r="S6">
            <v>1111442060</v>
          </cell>
          <cell r="T6">
            <v>1209498187</v>
          </cell>
          <cell r="U6">
            <v>-9805613</v>
          </cell>
          <cell r="V6">
            <v>853512660</v>
          </cell>
          <cell r="W6">
            <v>775920600</v>
          </cell>
          <cell r="X6">
            <v>77592060</v>
          </cell>
          <cell r="Y6">
            <v>0</v>
          </cell>
          <cell r="Z6">
            <v>69195760</v>
          </cell>
          <cell r="AA6">
            <v>784316900</v>
          </cell>
          <cell r="AB6">
            <v>713015364</v>
          </cell>
          <cell r="AC6">
            <v>782211124</v>
          </cell>
          <cell r="AD6">
            <v>71301536</v>
          </cell>
          <cell r="AE6">
            <v>-6290524</v>
          </cell>
          <cell r="AF6">
            <v>6290524</v>
          </cell>
          <cell r="AG6">
            <v>69195760</v>
          </cell>
          <cell r="AH6">
            <v>-62905236</v>
          </cell>
          <cell r="AI6">
            <v>-6290524</v>
          </cell>
          <cell r="AJ6">
            <v>0</v>
          </cell>
          <cell r="AK6">
            <v>355985527</v>
          </cell>
          <cell r="AL6">
            <v>28860367</v>
          </cell>
          <cell r="AM6">
            <v>327125160</v>
          </cell>
          <cell r="AN6">
            <v>297386509</v>
          </cell>
          <cell r="AO6">
            <v>326246876</v>
          </cell>
          <cell r="AP6">
            <v>29738651</v>
          </cell>
          <cell r="AQ6">
            <v>101040187</v>
          </cell>
          <cell r="AR6">
            <v>0</v>
          </cell>
          <cell r="AT6">
            <v>326246876</v>
          </cell>
          <cell r="AU6">
            <v>28860367</v>
          </cell>
          <cell r="AV6">
            <v>297386509</v>
          </cell>
          <cell r="AW6">
            <v>29738651</v>
          </cell>
          <cell r="AX6">
            <v>355985527</v>
          </cell>
          <cell r="AZ6">
            <v>332537400</v>
          </cell>
          <cell r="BA6">
            <v>98056127</v>
          </cell>
          <cell r="BB6">
            <v>234481273</v>
          </cell>
          <cell r="BC6">
            <v>23448127</v>
          </cell>
          <cell r="BD6">
            <v>355985527</v>
          </cell>
          <cell r="BE6" t="str">
            <v>VBCN hợp đồng số 186/HĐ-AGG-AG</v>
          </cell>
        </row>
        <row r="7">
          <cell r="B7" t="str">
            <v>A03-03</v>
          </cell>
          <cell r="C7">
            <v>810000000</v>
          </cell>
          <cell r="D7">
            <v>81000000</v>
          </cell>
          <cell r="E7">
            <v>891000000</v>
          </cell>
          <cell r="F7">
            <v>162000000</v>
          </cell>
          <cell r="G7">
            <v>1053000000</v>
          </cell>
          <cell r="H7">
            <v>534600000</v>
          </cell>
          <cell r="I7">
            <v>356400000</v>
          </cell>
          <cell r="J7">
            <v>534600000</v>
          </cell>
          <cell r="K7">
            <v>356400000</v>
          </cell>
          <cell r="L7">
            <v>0</v>
          </cell>
          <cell r="M7">
            <v>32400000</v>
          </cell>
          <cell r="O7" t="str">
            <v>A03-03</v>
          </cell>
          <cell r="P7">
            <v>76159282</v>
          </cell>
          <cell r="Q7">
            <v>733840718</v>
          </cell>
          <cell r="R7">
            <v>73384072</v>
          </cell>
          <cell r="S7">
            <v>807224790</v>
          </cell>
          <cell r="T7">
            <v>883384072</v>
          </cell>
          <cell r="U7">
            <v>-7615928</v>
          </cell>
          <cell r="V7">
            <v>534600000</v>
          </cell>
          <cell r="W7">
            <v>486000000</v>
          </cell>
          <cell r="X7">
            <v>48600000</v>
          </cell>
          <cell r="Y7">
            <v>0</v>
          </cell>
          <cell r="Z7">
            <v>46089525</v>
          </cell>
          <cell r="AA7">
            <v>488510475</v>
          </cell>
          <cell r="AB7">
            <v>444100432</v>
          </cell>
          <cell r="AC7">
            <v>490189957</v>
          </cell>
          <cell r="AD7">
            <v>44410043</v>
          </cell>
          <cell r="AE7">
            <v>-4189957</v>
          </cell>
          <cell r="AF7">
            <v>4189957</v>
          </cell>
          <cell r="AG7">
            <v>46089525</v>
          </cell>
          <cell r="AH7">
            <v>-41899568</v>
          </cell>
          <cell r="AI7">
            <v>-4189957</v>
          </cell>
          <cell r="AJ7">
            <v>0</v>
          </cell>
          <cell r="AK7">
            <v>348784072</v>
          </cell>
          <cell r="AL7">
            <v>30069757</v>
          </cell>
          <cell r="AM7">
            <v>318714315</v>
          </cell>
          <cell r="AN7">
            <v>289740286</v>
          </cell>
          <cell r="AO7">
            <v>319810043</v>
          </cell>
          <cell r="AP7">
            <v>28974029</v>
          </cell>
          <cell r="AQ7">
            <v>73384072</v>
          </cell>
          <cell r="AR7">
            <v>0</v>
          </cell>
          <cell r="AT7">
            <v>319810043</v>
          </cell>
          <cell r="AU7">
            <v>30069757</v>
          </cell>
          <cell r="AV7">
            <v>289740286</v>
          </cell>
          <cell r="AW7">
            <v>28974029</v>
          </cell>
          <cell r="AX7">
            <v>348784072</v>
          </cell>
          <cell r="AZ7">
            <v>324000000</v>
          </cell>
          <cell r="BA7">
            <v>76159282</v>
          </cell>
          <cell r="BB7">
            <v>247840718</v>
          </cell>
          <cell r="BC7">
            <v>24784072</v>
          </cell>
          <cell r="BD7">
            <v>348784072</v>
          </cell>
          <cell r="BE7" t="str">
            <v>VBCN hợp đồng số 331/HĐ-AGG-AG</v>
          </cell>
        </row>
        <row r="8">
          <cell r="B8" t="str">
            <v>A03-05</v>
          </cell>
          <cell r="C8">
            <v>1487848000</v>
          </cell>
          <cell r="D8">
            <v>148784800</v>
          </cell>
          <cell r="E8">
            <v>1636632800</v>
          </cell>
          <cell r="F8">
            <v>297569600</v>
          </cell>
          <cell r="G8">
            <v>1934202400</v>
          </cell>
          <cell r="H8">
            <v>1145642960</v>
          </cell>
          <cell r="I8">
            <v>490989840</v>
          </cell>
          <cell r="J8">
            <v>1145642960</v>
          </cell>
          <cell r="K8">
            <v>490989840</v>
          </cell>
          <cell r="L8">
            <v>0</v>
          </cell>
          <cell r="M8">
            <v>44635440</v>
          </cell>
          <cell r="O8" t="str">
            <v>A03-05</v>
          </cell>
          <cell r="P8">
            <v>127745624</v>
          </cell>
          <cell r="Q8">
            <v>1360102376</v>
          </cell>
          <cell r="R8">
            <v>136010238</v>
          </cell>
          <cell r="S8">
            <v>1496112614</v>
          </cell>
          <cell r="T8">
            <v>1623858238</v>
          </cell>
          <cell r="U8">
            <v>-12774562</v>
          </cell>
          <cell r="V8">
            <v>1145642960</v>
          </cell>
          <cell r="W8">
            <v>1041493600</v>
          </cell>
          <cell r="X8">
            <v>104149360</v>
          </cell>
          <cell r="Y8">
            <v>0</v>
          </cell>
          <cell r="Z8">
            <v>90125401</v>
          </cell>
          <cell r="AA8">
            <v>1055517559</v>
          </cell>
          <cell r="AB8">
            <v>959561417</v>
          </cell>
          <cell r="AC8">
            <v>1049686818</v>
          </cell>
          <cell r="AD8">
            <v>95956142</v>
          </cell>
          <cell r="AE8">
            <v>-8193218</v>
          </cell>
          <cell r="AF8">
            <v>8193218</v>
          </cell>
          <cell r="AG8">
            <v>90125401</v>
          </cell>
          <cell r="AH8">
            <v>-81932183</v>
          </cell>
          <cell r="AI8">
            <v>-8193218</v>
          </cell>
          <cell r="AJ8">
            <v>0</v>
          </cell>
          <cell r="AK8">
            <v>478215278</v>
          </cell>
          <cell r="AL8">
            <v>37620223</v>
          </cell>
          <cell r="AM8">
            <v>440595055</v>
          </cell>
          <cell r="AN8">
            <v>400540959</v>
          </cell>
          <cell r="AO8">
            <v>438161182</v>
          </cell>
          <cell r="AP8">
            <v>40054096</v>
          </cell>
          <cell r="AQ8">
            <v>136010238</v>
          </cell>
          <cell r="AR8">
            <v>0</v>
          </cell>
          <cell r="AT8">
            <v>438161182</v>
          </cell>
          <cell r="AU8">
            <v>37620223</v>
          </cell>
          <cell r="AV8">
            <v>400540959</v>
          </cell>
          <cell r="AW8">
            <v>40054096</v>
          </cell>
          <cell r="AX8">
            <v>478215278</v>
          </cell>
          <cell r="AZ8">
            <v>446354400</v>
          </cell>
          <cell r="BA8">
            <v>127745624</v>
          </cell>
          <cell r="BB8">
            <v>318608776</v>
          </cell>
          <cell r="BC8">
            <v>31860878</v>
          </cell>
          <cell r="BD8">
            <v>478215278</v>
          </cell>
          <cell r="BE8" t="str">
            <v>VBCN hợp đồng số 27/HĐ-AGG-DKS</v>
          </cell>
        </row>
        <row r="9">
          <cell r="B9" t="str">
            <v>A03-06</v>
          </cell>
          <cell r="C9">
            <v>1458756000</v>
          </cell>
          <cell r="D9">
            <v>145875600</v>
          </cell>
          <cell r="E9">
            <v>1604631600</v>
          </cell>
          <cell r="F9">
            <v>291751200</v>
          </cell>
          <cell r="G9">
            <v>1896382800</v>
          </cell>
          <cell r="H9">
            <v>1123242120</v>
          </cell>
          <cell r="I9">
            <v>481389480</v>
          </cell>
          <cell r="J9">
            <v>802315800</v>
          </cell>
          <cell r="K9">
            <v>802315800</v>
          </cell>
          <cell r="L9">
            <v>320926320</v>
          </cell>
          <cell r="M9">
            <v>72937800</v>
          </cell>
          <cell r="O9" t="str">
            <v>A03-06</v>
          </cell>
          <cell r="P9">
            <v>127745624</v>
          </cell>
          <cell r="Q9">
            <v>1331010376</v>
          </cell>
          <cell r="R9">
            <v>133101038</v>
          </cell>
          <cell r="S9">
            <v>1464111414</v>
          </cell>
          <cell r="T9">
            <v>1591857038</v>
          </cell>
          <cell r="U9">
            <v>-12774562</v>
          </cell>
          <cell r="V9">
            <v>802315800</v>
          </cell>
          <cell r="W9">
            <v>729378000</v>
          </cell>
          <cell r="X9">
            <v>72937800</v>
          </cell>
          <cell r="Y9">
            <v>0</v>
          </cell>
          <cell r="Z9">
            <v>64385388</v>
          </cell>
          <cell r="AA9">
            <v>737930412</v>
          </cell>
          <cell r="AB9">
            <v>670845829</v>
          </cell>
          <cell r="AC9">
            <v>735231217</v>
          </cell>
          <cell r="AD9">
            <v>67084583</v>
          </cell>
          <cell r="AE9">
            <v>-5853217</v>
          </cell>
          <cell r="AF9">
            <v>5853217</v>
          </cell>
          <cell r="AG9">
            <v>64385388</v>
          </cell>
          <cell r="AH9">
            <v>-58532171</v>
          </cell>
          <cell r="AI9">
            <v>-5853217</v>
          </cell>
          <cell r="AJ9">
            <v>0</v>
          </cell>
          <cell r="AK9">
            <v>789541238</v>
          </cell>
          <cell r="AL9">
            <v>63360236</v>
          </cell>
          <cell r="AM9">
            <v>726181002</v>
          </cell>
          <cell r="AN9">
            <v>660164547</v>
          </cell>
          <cell r="AO9">
            <v>723524783</v>
          </cell>
          <cell r="AP9">
            <v>66016455</v>
          </cell>
          <cell r="AQ9">
            <v>133101038</v>
          </cell>
          <cell r="AR9">
            <v>0</v>
          </cell>
          <cell r="AT9">
            <v>723524783</v>
          </cell>
          <cell r="AU9">
            <v>63360236</v>
          </cell>
          <cell r="AV9">
            <v>660164547</v>
          </cell>
          <cell r="AW9">
            <v>66016455</v>
          </cell>
          <cell r="AX9">
            <v>789541238</v>
          </cell>
          <cell r="AZ9">
            <v>729378000</v>
          </cell>
          <cell r="BA9">
            <v>127745624</v>
          </cell>
          <cell r="BB9">
            <v>601632376</v>
          </cell>
          <cell r="BC9">
            <v>60163238</v>
          </cell>
          <cell r="BD9">
            <v>789541238</v>
          </cell>
          <cell r="BE9" t="str">
            <v>VBCN hợp đồng số 144/HĐ-AGG-AG</v>
          </cell>
        </row>
        <row r="10">
          <cell r="B10" t="str">
            <v>A03-07</v>
          </cell>
          <cell r="C10">
            <v>799000000</v>
          </cell>
          <cell r="D10">
            <v>79900000</v>
          </cell>
          <cell r="E10">
            <v>878900000</v>
          </cell>
          <cell r="F10">
            <v>159800000</v>
          </cell>
          <cell r="G10">
            <v>1038700000</v>
          </cell>
          <cell r="H10">
            <v>527340000</v>
          </cell>
          <cell r="I10">
            <v>351560000</v>
          </cell>
          <cell r="J10">
            <v>439450000</v>
          </cell>
          <cell r="K10">
            <v>439450000</v>
          </cell>
          <cell r="L10">
            <v>87890000</v>
          </cell>
          <cell r="M10">
            <v>39949999.999999993</v>
          </cell>
          <cell r="O10" t="str">
            <v>A03-07</v>
          </cell>
          <cell r="P10">
            <v>76159282</v>
          </cell>
          <cell r="Q10">
            <v>722840718</v>
          </cell>
          <cell r="R10">
            <v>72284072</v>
          </cell>
          <cell r="S10">
            <v>795124790</v>
          </cell>
          <cell r="T10">
            <v>871284072</v>
          </cell>
          <cell r="U10">
            <v>-7615928</v>
          </cell>
          <cell r="V10">
            <v>439450000</v>
          </cell>
          <cell r="W10">
            <v>399500000</v>
          </cell>
          <cell r="X10">
            <v>39950000</v>
          </cell>
          <cell r="Y10">
            <v>0</v>
          </cell>
          <cell r="Z10">
            <v>38412497</v>
          </cell>
          <cell r="AA10">
            <v>401037503</v>
          </cell>
          <cell r="AB10">
            <v>364579548</v>
          </cell>
          <cell r="AC10">
            <v>402992045</v>
          </cell>
          <cell r="AD10">
            <v>36457955</v>
          </cell>
          <cell r="AE10">
            <v>-3492045</v>
          </cell>
          <cell r="AF10">
            <v>3492045</v>
          </cell>
          <cell r="AG10">
            <v>38412497</v>
          </cell>
          <cell r="AH10">
            <v>-34920452</v>
          </cell>
          <cell r="AI10">
            <v>-3492045</v>
          </cell>
          <cell r="AJ10">
            <v>0</v>
          </cell>
          <cell r="AK10">
            <v>431834072</v>
          </cell>
          <cell r="AL10">
            <v>37746785</v>
          </cell>
          <cell r="AM10">
            <v>394087287</v>
          </cell>
          <cell r="AN10">
            <v>358261170</v>
          </cell>
          <cell r="AO10">
            <v>396007955</v>
          </cell>
          <cell r="AP10">
            <v>35826117</v>
          </cell>
          <cell r="AQ10">
            <v>72284072</v>
          </cell>
          <cell r="AR10">
            <v>0</v>
          </cell>
          <cell r="AT10">
            <v>396007955</v>
          </cell>
          <cell r="AU10">
            <v>37746785</v>
          </cell>
          <cell r="AV10">
            <v>358261170</v>
          </cell>
          <cell r="AW10">
            <v>35826117</v>
          </cell>
          <cell r="AX10">
            <v>431834072</v>
          </cell>
          <cell r="AZ10">
            <v>399500000</v>
          </cell>
          <cell r="BA10">
            <v>76159282</v>
          </cell>
          <cell r="BB10">
            <v>323340718</v>
          </cell>
          <cell r="BC10">
            <v>32334072</v>
          </cell>
          <cell r="BD10">
            <v>431834072</v>
          </cell>
          <cell r="BE10" t="str">
            <v>VBCN hợp đồng số 121/HĐ-AGG-DKS</v>
          </cell>
        </row>
        <row r="11">
          <cell r="B11" t="str">
            <v>A03-08</v>
          </cell>
          <cell r="C11">
            <v>1089510000</v>
          </cell>
          <cell r="D11">
            <v>108951000</v>
          </cell>
          <cell r="E11">
            <v>1198461000</v>
          </cell>
          <cell r="F11">
            <v>217902000</v>
          </cell>
          <cell r="G11">
            <v>1416363000</v>
          </cell>
          <cell r="H11">
            <v>769076600</v>
          </cell>
          <cell r="I11">
            <v>429384400</v>
          </cell>
          <cell r="J11">
            <v>719076600</v>
          </cell>
          <cell r="K11">
            <v>479384400</v>
          </cell>
          <cell r="L11">
            <v>50000000</v>
          </cell>
          <cell r="M11">
            <v>43580400</v>
          </cell>
          <cell r="O11" t="str">
            <v>A03-08</v>
          </cell>
          <cell r="P11">
            <v>98056127</v>
          </cell>
          <cell r="Q11">
            <v>991453873</v>
          </cell>
          <cell r="R11">
            <v>99145387</v>
          </cell>
          <cell r="S11">
            <v>1090599260</v>
          </cell>
          <cell r="T11">
            <v>1188655387</v>
          </cell>
          <cell r="U11">
            <v>-9805613</v>
          </cell>
          <cell r="V11">
            <v>719076600</v>
          </cell>
          <cell r="W11">
            <v>653706000</v>
          </cell>
          <cell r="X11">
            <v>65370600</v>
          </cell>
          <cell r="Y11">
            <v>0</v>
          </cell>
          <cell r="Z11">
            <v>59319015</v>
          </cell>
          <cell r="AA11">
            <v>659757585</v>
          </cell>
          <cell r="AB11">
            <v>599779623</v>
          </cell>
          <cell r="AC11">
            <v>659098638</v>
          </cell>
          <cell r="AD11">
            <v>59977962</v>
          </cell>
          <cell r="AE11">
            <v>-5392638</v>
          </cell>
          <cell r="AF11">
            <v>5392638</v>
          </cell>
          <cell r="AG11">
            <v>59319015</v>
          </cell>
          <cell r="AH11">
            <v>-53926377</v>
          </cell>
          <cell r="AI11">
            <v>-5392638</v>
          </cell>
          <cell r="AJ11">
            <v>0</v>
          </cell>
          <cell r="AK11">
            <v>469578787</v>
          </cell>
          <cell r="AL11">
            <v>38737112</v>
          </cell>
          <cell r="AM11">
            <v>430841675</v>
          </cell>
          <cell r="AN11">
            <v>391674250</v>
          </cell>
          <cell r="AO11">
            <v>430411362</v>
          </cell>
          <cell r="AP11">
            <v>39167425</v>
          </cell>
          <cell r="AQ11">
            <v>99145387</v>
          </cell>
          <cell r="AR11">
            <v>0</v>
          </cell>
          <cell r="AT11">
            <v>430411362</v>
          </cell>
          <cell r="AU11">
            <v>38737112</v>
          </cell>
          <cell r="AV11">
            <v>391674250</v>
          </cell>
          <cell r="AW11">
            <v>39167425</v>
          </cell>
          <cell r="AX11">
            <v>469578787</v>
          </cell>
          <cell r="AZ11">
            <v>435804000</v>
          </cell>
          <cell r="BA11">
            <v>98056127</v>
          </cell>
          <cell r="BB11">
            <v>337747873</v>
          </cell>
          <cell r="BC11">
            <v>33774787</v>
          </cell>
          <cell r="BD11">
            <v>469578787</v>
          </cell>
          <cell r="BE11" t="str">
            <v>VBCN hợp đồng số 300/HĐ-AGG-DKS</v>
          </cell>
        </row>
        <row r="12">
          <cell r="B12" t="str">
            <v>A03-09</v>
          </cell>
          <cell r="C12">
            <v>1089510000</v>
          </cell>
          <cell r="D12">
            <v>108951000</v>
          </cell>
          <cell r="E12">
            <v>1198461000</v>
          </cell>
          <cell r="F12">
            <v>217902000</v>
          </cell>
          <cell r="G12">
            <v>1416363000</v>
          </cell>
          <cell r="H12">
            <v>838922700</v>
          </cell>
          <cell r="I12">
            <v>359538300</v>
          </cell>
          <cell r="J12">
            <v>838922700</v>
          </cell>
          <cell r="K12">
            <v>359538300</v>
          </cell>
          <cell r="L12">
            <v>0</v>
          </cell>
          <cell r="M12">
            <v>32685300</v>
          </cell>
          <cell r="O12" t="str">
            <v>A03-09</v>
          </cell>
          <cell r="P12">
            <v>98056127</v>
          </cell>
          <cell r="Q12">
            <v>991453873</v>
          </cell>
          <cell r="R12">
            <v>99145387</v>
          </cell>
          <cell r="S12">
            <v>1090599260</v>
          </cell>
          <cell r="T12">
            <v>1188655387</v>
          </cell>
          <cell r="U12">
            <v>-9805613</v>
          </cell>
          <cell r="V12">
            <v>838922700</v>
          </cell>
          <cell r="W12">
            <v>762657000</v>
          </cell>
          <cell r="X12">
            <v>76265700</v>
          </cell>
          <cell r="Y12">
            <v>0</v>
          </cell>
          <cell r="Z12">
            <v>69205517</v>
          </cell>
          <cell r="AA12">
            <v>769717183</v>
          </cell>
          <cell r="AB12">
            <v>699742894</v>
          </cell>
          <cell r="AC12">
            <v>768948411</v>
          </cell>
          <cell r="AD12">
            <v>69974289</v>
          </cell>
          <cell r="AE12">
            <v>-6291411</v>
          </cell>
          <cell r="AF12">
            <v>6291411</v>
          </cell>
          <cell r="AG12">
            <v>69205517</v>
          </cell>
          <cell r="AH12">
            <v>-62914106</v>
          </cell>
          <cell r="AI12">
            <v>-6291411</v>
          </cell>
          <cell r="AJ12">
            <v>0</v>
          </cell>
          <cell r="AK12">
            <v>349732687</v>
          </cell>
          <cell r="AL12">
            <v>28850610</v>
          </cell>
          <cell r="AM12">
            <v>320882077</v>
          </cell>
          <cell r="AN12">
            <v>291710979</v>
          </cell>
          <cell r="AO12">
            <v>320561589</v>
          </cell>
          <cell r="AP12">
            <v>29171098</v>
          </cell>
          <cell r="AQ12">
            <v>99145387</v>
          </cell>
          <cell r="AR12">
            <v>0</v>
          </cell>
          <cell r="AT12">
            <v>320561589</v>
          </cell>
          <cell r="AU12">
            <v>28850610</v>
          </cell>
          <cell r="AV12">
            <v>291710979</v>
          </cell>
          <cell r="AW12">
            <v>29171098</v>
          </cell>
          <cell r="AX12">
            <v>349732687</v>
          </cell>
          <cell r="AZ12">
            <v>326853000</v>
          </cell>
          <cell r="BA12">
            <v>98056127</v>
          </cell>
          <cell r="BB12">
            <v>228796873</v>
          </cell>
          <cell r="BC12">
            <v>22879687</v>
          </cell>
          <cell r="BD12">
            <v>349732687</v>
          </cell>
          <cell r="BE12" t="str">
            <v>VBCN hợp đồng số 98/HĐ-AGG-DKS</v>
          </cell>
        </row>
        <row r="13">
          <cell r="B13" t="str">
            <v>A03-10</v>
          </cell>
          <cell r="C13">
            <v>1086352000</v>
          </cell>
          <cell r="D13">
            <v>108635200</v>
          </cell>
          <cell r="E13">
            <v>1194987200</v>
          </cell>
          <cell r="F13">
            <v>217270400</v>
          </cell>
          <cell r="G13">
            <v>1412257600</v>
          </cell>
          <cell r="H13">
            <v>716992320</v>
          </cell>
          <cell r="I13">
            <v>477994880</v>
          </cell>
          <cell r="J13">
            <v>358496160</v>
          </cell>
          <cell r="K13">
            <v>836491040</v>
          </cell>
          <cell r="L13">
            <v>358496160</v>
          </cell>
          <cell r="M13">
            <v>76044639.999999985</v>
          </cell>
          <cell r="O13" t="str">
            <v>A03-10</v>
          </cell>
          <cell r="P13">
            <v>98056127</v>
          </cell>
          <cell r="Q13">
            <v>988295873</v>
          </cell>
          <cell r="R13">
            <v>98829587</v>
          </cell>
          <cell r="S13">
            <v>1087125460</v>
          </cell>
          <cell r="T13">
            <v>1185181587</v>
          </cell>
          <cell r="U13">
            <v>-9805613</v>
          </cell>
          <cell r="V13">
            <v>358496160</v>
          </cell>
          <cell r="W13">
            <v>325905600</v>
          </cell>
          <cell r="X13">
            <v>32590560</v>
          </cell>
          <cell r="Y13">
            <v>0</v>
          </cell>
          <cell r="Z13">
            <v>29660219</v>
          </cell>
          <cell r="AA13">
            <v>328835941</v>
          </cell>
          <cell r="AB13">
            <v>298941765</v>
          </cell>
          <cell r="AC13">
            <v>328601984</v>
          </cell>
          <cell r="AD13">
            <v>29894177</v>
          </cell>
          <cell r="AE13">
            <v>-2696383</v>
          </cell>
          <cell r="AF13">
            <v>2696384</v>
          </cell>
          <cell r="AG13">
            <v>29660219</v>
          </cell>
          <cell r="AH13">
            <v>-26963835</v>
          </cell>
          <cell r="AI13">
            <v>-2696384</v>
          </cell>
          <cell r="AJ13">
            <v>0</v>
          </cell>
          <cell r="AK13">
            <v>826685427</v>
          </cell>
          <cell r="AL13">
            <v>68395908</v>
          </cell>
          <cell r="AM13">
            <v>758289519</v>
          </cell>
          <cell r="AN13">
            <v>689354108</v>
          </cell>
          <cell r="AO13">
            <v>757750016</v>
          </cell>
          <cell r="AP13">
            <v>68935411</v>
          </cell>
          <cell r="AQ13">
            <v>98829587</v>
          </cell>
          <cell r="AR13">
            <v>0</v>
          </cell>
          <cell r="AT13">
            <v>757750016</v>
          </cell>
          <cell r="AU13">
            <v>68395908</v>
          </cell>
          <cell r="AV13">
            <v>689354108</v>
          </cell>
          <cell r="AW13">
            <v>68935411</v>
          </cell>
          <cell r="AX13">
            <v>826685427</v>
          </cell>
          <cell r="AZ13">
            <v>760446400</v>
          </cell>
          <cell r="BA13">
            <v>98056127</v>
          </cell>
          <cell r="BB13">
            <v>662390273</v>
          </cell>
          <cell r="BC13">
            <v>66239027</v>
          </cell>
          <cell r="BD13">
            <v>826685427</v>
          </cell>
          <cell r="BE13" t="str">
            <v>VBCN hợp đồng số 61/HĐ-AGG-DKS</v>
          </cell>
        </row>
        <row r="14">
          <cell r="B14" t="str">
            <v>A03-11</v>
          </cell>
          <cell r="C14">
            <v>1086352000</v>
          </cell>
          <cell r="D14">
            <v>108635200</v>
          </cell>
          <cell r="E14">
            <v>1194987200</v>
          </cell>
          <cell r="F14">
            <v>217270400</v>
          </cell>
          <cell r="G14">
            <v>1412257600</v>
          </cell>
          <cell r="H14">
            <v>816992320</v>
          </cell>
          <cell r="I14">
            <v>377994880</v>
          </cell>
          <cell r="J14">
            <v>816992320.10000002</v>
          </cell>
          <cell r="K14">
            <v>377994879.89999998</v>
          </cell>
          <cell r="L14">
            <v>-0.10000002384185791</v>
          </cell>
          <cell r="M14">
            <v>34363170.899999999</v>
          </cell>
          <cell r="O14" t="str">
            <v>A03-11</v>
          </cell>
          <cell r="P14">
            <v>98056127</v>
          </cell>
          <cell r="Q14">
            <v>988295873</v>
          </cell>
          <cell r="R14">
            <v>98829587</v>
          </cell>
          <cell r="S14">
            <v>1087125460</v>
          </cell>
          <cell r="T14">
            <v>1185181587</v>
          </cell>
          <cell r="U14">
            <v>-9805613</v>
          </cell>
          <cell r="V14">
            <v>816992320.10000002</v>
          </cell>
          <cell r="W14">
            <v>742720291</v>
          </cell>
          <cell r="X14">
            <v>74272029</v>
          </cell>
          <cell r="Y14">
            <v>0.10000002384185791</v>
          </cell>
          <cell r="Z14">
            <v>67593948</v>
          </cell>
          <cell r="AA14">
            <v>749398372.10000002</v>
          </cell>
          <cell r="AB14">
            <v>681271247</v>
          </cell>
          <cell r="AC14">
            <v>748865195</v>
          </cell>
          <cell r="AD14">
            <v>68127125</v>
          </cell>
          <cell r="AE14">
            <v>-6144904</v>
          </cell>
          <cell r="AF14">
            <v>6144904</v>
          </cell>
          <cell r="AG14">
            <v>67593948</v>
          </cell>
          <cell r="AH14">
            <v>-61449044</v>
          </cell>
          <cell r="AI14">
            <v>-6144904</v>
          </cell>
          <cell r="AJ14">
            <v>0</v>
          </cell>
          <cell r="AK14">
            <v>368189266.89999998</v>
          </cell>
          <cell r="AL14">
            <v>30462179</v>
          </cell>
          <cell r="AM14">
            <v>337727087.89999998</v>
          </cell>
          <cell r="AN14">
            <v>307024625</v>
          </cell>
          <cell r="AO14">
            <v>337486804</v>
          </cell>
          <cell r="AP14">
            <v>30702463</v>
          </cell>
          <cell r="AQ14">
            <v>98829588</v>
          </cell>
          <cell r="AR14">
            <v>-0.10000002384185791</v>
          </cell>
          <cell r="AT14">
            <v>337486804</v>
          </cell>
          <cell r="AU14">
            <v>30462179</v>
          </cell>
          <cell r="AV14">
            <v>307024625</v>
          </cell>
          <cell r="AW14">
            <v>30702463</v>
          </cell>
          <cell r="AX14">
            <v>368189267</v>
          </cell>
          <cell r="AZ14">
            <v>343631708</v>
          </cell>
          <cell r="BA14">
            <v>98056127</v>
          </cell>
          <cell r="BB14">
            <v>245575581</v>
          </cell>
          <cell r="BC14">
            <v>24557559</v>
          </cell>
          <cell r="BD14">
            <v>368189267</v>
          </cell>
          <cell r="BE14" t="str">
            <v>VBCN hợp đồng số 11/HĐ-AGG-AG</v>
          </cell>
        </row>
        <row r="15">
          <cell r="B15" t="str">
            <v>A03-12</v>
          </cell>
          <cell r="C15">
            <v>799000000</v>
          </cell>
          <cell r="D15">
            <v>79900000</v>
          </cell>
          <cell r="E15">
            <v>878900000</v>
          </cell>
          <cell r="F15">
            <v>159800000</v>
          </cell>
          <cell r="G15">
            <v>1038700000</v>
          </cell>
          <cell r="H15">
            <v>527340000</v>
          </cell>
          <cell r="I15">
            <v>351560000</v>
          </cell>
          <cell r="J15">
            <v>351560000</v>
          </cell>
          <cell r="K15">
            <v>527340000</v>
          </cell>
          <cell r="L15">
            <v>175780000</v>
          </cell>
          <cell r="M15">
            <v>47940000</v>
          </cell>
          <cell r="O15" t="str">
            <v>A03-12</v>
          </cell>
          <cell r="P15">
            <v>76159282</v>
          </cell>
          <cell r="Q15">
            <v>722840718</v>
          </cell>
          <cell r="R15">
            <v>72284072</v>
          </cell>
          <cell r="S15">
            <v>795124790</v>
          </cell>
          <cell r="T15">
            <v>871284072</v>
          </cell>
          <cell r="U15">
            <v>-7615928</v>
          </cell>
          <cell r="V15">
            <v>351560000</v>
          </cell>
          <cell r="W15">
            <v>319600000</v>
          </cell>
          <cell r="X15">
            <v>31960000</v>
          </cell>
          <cell r="Y15">
            <v>0</v>
          </cell>
          <cell r="Z15">
            <v>30729997</v>
          </cell>
          <cell r="AA15">
            <v>320830003</v>
          </cell>
          <cell r="AB15">
            <v>291663639</v>
          </cell>
          <cell r="AC15">
            <v>322393636</v>
          </cell>
          <cell r="AD15">
            <v>29166364</v>
          </cell>
          <cell r="AE15">
            <v>-2793636</v>
          </cell>
          <cell r="AF15">
            <v>2793636</v>
          </cell>
          <cell r="AG15">
            <v>30729997</v>
          </cell>
          <cell r="AH15">
            <v>-27936361</v>
          </cell>
          <cell r="AI15">
            <v>-2793636</v>
          </cell>
          <cell r="AJ15">
            <v>0</v>
          </cell>
          <cell r="AK15">
            <v>519724072</v>
          </cell>
          <cell r="AL15">
            <v>45429285</v>
          </cell>
          <cell r="AM15">
            <v>474294787</v>
          </cell>
          <cell r="AN15">
            <v>431177079</v>
          </cell>
          <cell r="AO15">
            <v>476606364</v>
          </cell>
          <cell r="AP15">
            <v>43117708</v>
          </cell>
          <cell r="AQ15">
            <v>72284072</v>
          </cell>
          <cell r="AR15">
            <v>0</v>
          </cell>
          <cell r="AT15">
            <v>476606364</v>
          </cell>
          <cell r="AU15">
            <v>45429285</v>
          </cell>
          <cell r="AV15">
            <v>431177079</v>
          </cell>
          <cell r="AW15">
            <v>43117708</v>
          </cell>
          <cell r="AX15">
            <v>519724072</v>
          </cell>
          <cell r="AZ15">
            <v>479400000</v>
          </cell>
          <cell r="BA15">
            <v>76159282</v>
          </cell>
          <cell r="BB15">
            <v>403240718</v>
          </cell>
          <cell r="BC15">
            <v>40324072</v>
          </cell>
          <cell r="BD15">
            <v>519724072</v>
          </cell>
          <cell r="BE15" t="str">
            <v>VBCN hợp đồng số 90/HĐ-AGG-AG</v>
          </cell>
        </row>
        <row r="16">
          <cell r="B16" t="str">
            <v>A03-14</v>
          </cell>
          <cell r="C16">
            <v>1450444000</v>
          </cell>
          <cell r="D16">
            <v>145044400</v>
          </cell>
          <cell r="E16">
            <v>1595488400</v>
          </cell>
          <cell r="F16">
            <v>290088800</v>
          </cell>
          <cell r="G16">
            <v>1885577200</v>
          </cell>
          <cell r="H16">
            <v>957293040</v>
          </cell>
          <cell r="I16">
            <v>638195360</v>
          </cell>
          <cell r="J16">
            <v>957293040</v>
          </cell>
          <cell r="K16">
            <v>638195360</v>
          </cell>
          <cell r="L16">
            <v>0</v>
          </cell>
          <cell r="M16">
            <v>58017760</v>
          </cell>
          <cell r="O16" t="str">
            <v>A03-14</v>
          </cell>
          <cell r="P16">
            <v>127745624</v>
          </cell>
          <cell r="Q16">
            <v>1322698376</v>
          </cell>
          <cell r="R16">
            <v>132269838</v>
          </cell>
          <cell r="S16">
            <v>1454968214</v>
          </cell>
          <cell r="T16">
            <v>1582713838</v>
          </cell>
          <cell r="U16">
            <v>-12774562</v>
          </cell>
          <cell r="V16">
            <v>957293040</v>
          </cell>
          <cell r="W16">
            <v>870266400</v>
          </cell>
          <cell r="X16">
            <v>87026640</v>
          </cell>
          <cell r="Y16">
            <v>0</v>
          </cell>
          <cell r="Z16">
            <v>77266019</v>
          </cell>
          <cell r="AA16">
            <v>880027021</v>
          </cell>
          <cell r="AB16">
            <v>800024565</v>
          </cell>
          <cell r="AC16">
            <v>877290584</v>
          </cell>
          <cell r="AD16">
            <v>80002457</v>
          </cell>
          <cell r="AE16">
            <v>-7024183</v>
          </cell>
          <cell r="AF16">
            <v>7024184</v>
          </cell>
          <cell r="AG16">
            <v>77266019</v>
          </cell>
          <cell r="AH16">
            <v>-70241835</v>
          </cell>
          <cell r="AI16">
            <v>-7024184</v>
          </cell>
          <cell r="AJ16">
            <v>0</v>
          </cell>
          <cell r="AK16">
            <v>625420798</v>
          </cell>
          <cell r="AL16">
            <v>50479605</v>
          </cell>
          <cell r="AM16">
            <v>574941193</v>
          </cell>
          <cell r="AN16">
            <v>522673812</v>
          </cell>
          <cell r="AO16">
            <v>573153417</v>
          </cell>
          <cell r="AP16">
            <v>52267381</v>
          </cell>
          <cell r="AQ16">
            <v>132269837</v>
          </cell>
          <cell r="AR16">
            <v>0</v>
          </cell>
          <cell r="AT16">
            <v>573153417</v>
          </cell>
          <cell r="AU16">
            <v>50479605</v>
          </cell>
          <cell r="AV16">
            <v>522673812</v>
          </cell>
          <cell r="AW16">
            <v>52267381</v>
          </cell>
          <cell r="AX16">
            <v>625420798</v>
          </cell>
          <cell r="AZ16">
            <v>580177601</v>
          </cell>
          <cell r="BA16">
            <v>127745624</v>
          </cell>
          <cell r="BB16">
            <v>452431977</v>
          </cell>
          <cell r="BC16">
            <v>45243197</v>
          </cell>
          <cell r="BD16">
            <v>625420798</v>
          </cell>
          <cell r="BE16" t="str">
            <v>VBCN hợp đồng số 59/HĐ-AGG-DKS</v>
          </cell>
        </row>
        <row r="17">
          <cell r="B17" t="str">
            <v>A03-15</v>
          </cell>
          <cell r="C17">
            <v>1476657000</v>
          </cell>
          <cell r="D17">
            <v>147665700</v>
          </cell>
          <cell r="E17">
            <v>1624322700</v>
          </cell>
          <cell r="F17">
            <v>295331400</v>
          </cell>
          <cell r="G17">
            <v>1919654100</v>
          </cell>
          <cell r="H17">
            <v>1137025890</v>
          </cell>
          <cell r="I17">
            <v>487296810</v>
          </cell>
          <cell r="J17">
            <v>1137025890</v>
          </cell>
          <cell r="K17">
            <v>487296810</v>
          </cell>
          <cell r="L17">
            <v>0</v>
          </cell>
          <cell r="M17">
            <v>44299710</v>
          </cell>
          <cell r="O17" t="str">
            <v>A03-15</v>
          </cell>
          <cell r="P17">
            <v>130000949</v>
          </cell>
          <cell r="Q17">
            <v>1346656051</v>
          </cell>
          <cell r="R17">
            <v>134665605</v>
          </cell>
          <cell r="S17">
            <v>1481321656</v>
          </cell>
          <cell r="T17">
            <v>1611322605</v>
          </cell>
          <cell r="U17">
            <v>-13000095</v>
          </cell>
          <cell r="V17">
            <v>1137025890</v>
          </cell>
          <cell r="W17">
            <v>1033659900</v>
          </cell>
          <cell r="X17">
            <v>103365990</v>
          </cell>
          <cell r="Y17">
            <v>0</v>
          </cell>
          <cell r="Z17">
            <v>91734855</v>
          </cell>
          <cell r="AA17">
            <v>1045291035</v>
          </cell>
          <cell r="AB17">
            <v>950264577</v>
          </cell>
          <cell r="AC17">
            <v>1041999432</v>
          </cell>
          <cell r="AD17">
            <v>95026458</v>
          </cell>
          <cell r="AE17">
            <v>-8339532</v>
          </cell>
          <cell r="AF17">
            <v>8339532</v>
          </cell>
          <cell r="AG17">
            <v>91734855</v>
          </cell>
          <cell r="AH17">
            <v>-83395323</v>
          </cell>
          <cell r="AI17">
            <v>-8339532</v>
          </cell>
          <cell r="AJ17">
            <v>0</v>
          </cell>
          <cell r="AK17">
            <v>474296715</v>
          </cell>
          <cell r="AL17">
            <v>38266094</v>
          </cell>
          <cell r="AM17">
            <v>436030621</v>
          </cell>
          <cell r="AN17">
            <v>396391474</v>
          </cell>
          <cell r="AO17">
            <v>434657568</v>
          </cell>
          <cell r="AP17">
            <v>39639147</v>
          </cell>
          <cell r="AQ17">
            <v>134665605</v>
          </cell>
          <cell r="AR17">
            <v>0</v>
          </cell>
          <cell r="AT17">
            <v>434657568</v>
          </cell>
          <cell r="AU17">
            <v>38266094</v>
          </cell>
          <cell r="AV17">
            <v>396391474</v>
          </cell>
          <cell r="AW17">
            <v>39639147</v>
          </cell>
          <cell r="AX17">
            <v>474296715</v>
          </cell>
          <cell r="AZ17">
            <v>442997100</v>
          </cell>
          <cell r="BA17">
            <v>130000949</v>
          </cell>
          <cell r="BB17">
            <v>312996151</v>
          </cell>
          <cell r="BC17">
            <v>31299615</v>
          </cell>
          <cell r="BD17">
            <v>474296715</v>
          </cell>
          <cell r="BE17" t="str">
            <v>VBCN hợp đồng số 184/HĐ-AGG-DKS</v>
          </cell>
        </row>
        <row r="18">
          <cell r="B18" t="str">
            <v>A03-16</v>
          </cell>
          <cell r="C18">
            <v>1019373000</v>
          </cell>
          <cell r="D18">
            <v>101937300</v>
          </cell>
          <cell r="E18">
            <v>1121310300</v>
          </cell>
          <cell r="F18">
            <v>203874600</v>
          </cell>
          <cell r="G18">
            <v>1325184900</v>
          </cell>
          <cell r="H18">
            <v>672786180</v>
          </cell>
          <cell r="I18">
            <v>448524120</v>
          </cell>
          <cell r="J18">
            <v>560655150</v>
          </cell>
          <cell r="K18">
            <v>560655150</v>
          </cell>
          <cell r="L18">
            <v>112131030</v>
          </cell>
          <cell r="M18">
            <v>50968650</v>
          </cell>
          <cell r="O18" t="str">
            <v>A03-16</v>
          </cell>
          <cell r="P18">
            <v>94370186</v>
          </cell>
          <cell r="Q18">
            <v>925002814</v>
          </cell>
          <cell r="R18">
            <v>92500281</v>
          </cell>
          <cell r="S18">
            <v>1017503095</v>
          </cell>
          <cell r="T18">
            <v>1111873281</v>
          </cell>
          <cell r="U18">
            <v>-9437019</v>
          </cell>
          <cell r="V18">
            <v>560655150</v>
          </cell>
          <cell r="W18">
            <v>509686500</v>
          </cell>
          <cell r="X18">
            <v>50968650</v>
          </cell>
          <cell r="Y18">
            <v>0</v>
          </cell>
          <cell r="Z18">
            <v>47585576</v>
          </cell>
          <cell r="AA18">
            <v>513069574</v>
          </cell>
          <cell r="AB18">
            <v>466426885</v>
          </cell>
          <cell r="AC18">
            <v>514012461</v>
          </cell>
          <cell r="AD18">
            <v>46642689</v>
          </cell>
          <cell r="AE18">
            <v>-4325961</v>
          </cell>
          <cell r="AF18">
            <v>4325961</v>
          </cell>
          <cell r="AG18">
            <v>47585576</v>
          </cell>
          <cell r="AH18">
            <v>-43259615</v>
          </cell>
          <cell r="AI18">
            <v>-4325961</v>
          </cell>
          <cell r="AJ18">
            <v>0</v>
          </cell>
          <cell r="AK18">
            <v>551218131</v>
          </cell>
          <cell r="AL18">
            <v>46784610</v>
          </cell>
          <cell r="AM18">
            <v>504433521</v>
          </cell>
          <cell r="AN18">
            <v>458575928</v>
          </cell>
          <cell r="AO18">
            <v>505360538</v>
          </cell>
          <cell r="AP18">
            <v>45857593</v>
          </cell>
          <cell r="AQ18">
            <v>92500282</v>
          </cell>
          <cell r="AR18">
            <v>0</v>
          </cell>
          <cell r="AT18">
            <v>505360538</v>
          </cell>
          <cell r="AU18">
            <v>46784610</v>
          </cell>
          <cell r="AV18">
            <v>458575928</v>
          </cell>
          <cell r="AW18">
            <v>45857593</v>
          </cell>
          <cell r="AX18">
            <v>551218131</v>
          </cell>
          <cell r="AZ18">
            <v>509686499</v>
          </cell>
          <cell r="BA18">
            <v>94370186</v>
          </cell>
          <cell r="BB18">
            <v>415316313</v>
          </cell>
          <cell r="BC18">
            <v>41531632</v>
          </cell>
          <cell r="BD18">
            <v>551218131</v>
          </cell>
          <cell r="BE18" t="str">
            <v>VBCN hợp đồng số 128/HĐ-AGG-AG</v>
          </cell>
        </row>
        <row r="19">
          <cell r="B19" t="str">
            <v>A03-17</v>
          </cell>
          <cell r="C19">
            <v>1085130934.6075001</v>
          </cell>
          <cell r="D19">
            <v>108513093.46075001</v>
          </cell>
          <cell r="E19">
            <v>1193644028.0682502</v>
          </cell>
          <cell r="F19">
            <v>217026186.92150003</v>
          </cell>
          <cell r="G19">
            <v>1410670214.9897501</v>
          </cell>
          <cell r="H19">
            <v>1061164114</v>
          </cell>
          <cell r="I19">
            <v>132479914.06825018</v>
          </cell>
          <cell r="J19">
            <v>1061164114</v>
          </cell>
          <cell r="K19">
            <v>132479914.06825018</v>
          </cell>
          <cell r="L19">
            <v>0</v>
          </cell>
          <cell r="M19">
            <v>12043628.551659107</v>
          </cell>
          <cell r="O19" t="str">
            <v>A03-17</v>
          </cell>
          <cell r="P19">
            <v>94454340</v>
          </cell>
          <cell r="Q19">
            <v>990676594.60750008</v>
          </cell>
          <cell r="R19">
            <v>99067659</v>
          </cell>
          <cell r="S19">
            <v>1089744253.6075001</v>
          </cell>
          <cell r="T19">
            <v>1184198593.6075001</v>
          </cell>
          <cell r="U19">
            <v>-9445434.460750103</v>
          </cell>
          <cell r="V19">
            <v>1061164114</v>
          </cell>
          <cell r="W19">
            <v>964694649</v>
          </cell>
          <cell r="X19">
            <v>96469465</v>
          </cell>
          <cell r="Y19">
            <v>0</v>
          </cell>
          <cell r="Z19">
            <v>84640834</v>
          </cell>
          <cell r="AA19">
            <v>976523280</v>
          </cell>
          <cell r="AB19">
            <v>887748436</v>
          </cell>
          <cell r="AC19">
            <v>972389270</v>
          </cell>
          <cell r="AD19">
            <v>88774844</v>
          </cell>
          <cell r="AE19">
            <v>-7694621</v>
          </cell>
          <cell r="AF19">
            <v>7694621</v>
          </cell>
          <cell r="AG19">
            <v>84640834</v>
          </cell>
          <cell r="AH19">
            <v>-76946213</v>
          </cell>
          <cell r="AI19">
            <v>-7694621</v>
          </cell>
          <cell r="AJ19">
            <v>0</v>
          </cell>
          <cell r="AK19">
            <v>123034479.60750008</v>
          </cell>
          <cell r="AL19">
            <v>9813506</v>
          </cell>
          <cell r="AM19">
            <v>113220973.60750008</v>
          </cell>
          <cell r="AN19">
            <v>102928158</v>
          </cell>
          <cell r="AO19">
            <v>112741664</v>
          </cell>
          <cell r="AP19">
            <v>10292816</v>
          </cell>
          <cell r="AQ19">
            <v>99067660</v>
          </cell>
          <cell r="AR19">
            <v>-0.39249992370605469</v>
          </cell>
          <cell r="AT19">
            <v>112741664</v>
          </cell>
          <cell r="AU19">
            <v>9813506</v>
          </cell>
          <cell r="AV19">
            <v>102928158</v>
          </cell>
          <cell r="AW19">
            <v>10292816</v>
          </cell>
          <cell r="AX19">
            <v>123034480</v>
          </cell>
          <cell r="AZ19">
            <v>120436285</v>
          </cell>
          <cell r="BA19">
            <v>94454340</v>
          </cell>
          <cell r="BB19">
            <v>25981945</v>
          </cell>
          <cell r="BC19">
            <v>2598195</v>
          </cell>
          <cell r="BD19">
            <v>123034480</v>
          </cell>
          <cell r="BE19" t="str">
            <v>VBCN hợp đồng số 387/HĐ-AGG-AG</v>
          </cell>
        </row>
        <row r="20">
          <cell r="B20" t="str">
            <v>A3A-01</v>
          </cell>
          <cell r="C20">
            <v>1184250000</v>
          </cell>
          <cell r="D20">
            <v>118425000</v>
          </cell>
          <cell r="E20">
            <v>1302675000</v>
          </cell>
          <cell r="F20">
            <v>236850000</v>
          </cell>
          <cell r="G20">
            <v>1539525000</v>
          </cell>
          <cell r="H20">
            <v>911872500</v>
          </cell>
          <cell r="I20">
            <v>390802500</v>
          </cell>
          <cell r="J20">
            <v>911872500</v>
          </cell>
          <cell r="K20">
            <v>390802500</v>
          </cell>
          <cell r="L20">
            <v>0</v>
          </cell>
          <cell r="M20">
            <v>35527500</v>
          </cell>
          <cell r="O20" t="str">
            <v>A3A-01</v>
          </cell>
          <cell r="P20">
            <v>98056127</v>
          </cell>
          <cell r="Q20">
            <v>1086193873</v>
          </cell>
          <cell r="R20">
            <v>108619387</v>
          </cell>
          <cell r="S20">
            <v>1194813260</v>
          </cell>
          <cell r="T20">
            <v>1292869387</v>
          </cell>
          <cell r="U20">
            <v>-9805613</v>
          </cell>
          <cell r="V20">
            <v>911872500</v>
          </cell>
          <cell r="W20">
            <v>828975000</v>
          </cell>
          <cell r="X20">
            <v>82897500</v>
          </cell>
          <cell r="Y20">
            <v>0</v>
          </cell>
          <cell r="Z20">
            <v>69159875</v>
          </cell>
          <cell r="AA20">
            <v>842712625</v>
          </cell>
          <cell r="AB20">
            <v>766102386</v>
          </cell>
          <cell r="AC20">
            <v>835262261</v>
          </cell>
          <cell r="AD20">
            <v>76610239</v>
          </cell>
          <cell r="AE20">
            <v>-6287261</v>
          </cell>
          <cell r="AF20">
            <v>6287261</v>
          </cell>
          <cell r="AG20">
            <v>69159875</v>
          </cell>
          <cell r="AH20">
            <v>-62872614</v>
          </cell>
          <cell r="AI20">
            <v>-6287261</v>
          </cell>
          <cell r="AJ20">
            <v>0</v>
          </cell>
          <cell r="AK20">
            <v>380996887</v>
          </cell>
          <cell r="AL20">
            <v>28896252</v>
          </cell>
          <cell r="AM20">
            <v>352100635</v>
          </cell>
          <cell r="AN20">
            <v>320091486</v>
          </cell>
          <cell r="AO20">
            <v>348987738</v>
          </cell>
          <cell r="AP20">
            <v>32009149</v>
          </cell>
          <cell r="AQ20">
            <v>108619388</v>
          </cell>
          <cell r="AR20">
            <v>0</v>
          </cell>
          <cell r="AT20">
            <v>348987738</v>
          </cell>
          <cell r="AU20">
            <v>28896252</v>
          </cell>
          <cell r="AV20">
            <v>320091486</v>
          </cell>
          <cell r="AW20">
            <v>32009149</v>
          </cell>
          <cell r="AX20">
            <v>380996887</v>
          </cell>
          <cell r="AZ20">
            <v>355274999</v>
          </cell>
          <cell r="BA20">
            <v>98056127</v>
          </cell>
          <cell r="BB20">
            <v>257218872</v>
          </cell>
          <cell r="BC20">
            <v>25721888</v>
          </cell>
          <cell r="BD20">
            <v>380996887</v>
          </cell>
          <cell r="BE20" t="str">
            <v>VBCN hợp đồng số 129/HĐ-AGG-DKS</v>
          </cell>
        </row>
        <row r="21">
          <cell r="B21" t="str">
            <v>A3A-02</v>
          </cell>
          <cell r="C21">
            <v>1181092000</v>
          </cell>
          <cell r="D21">
            <v>118109200</v>
          </cell>
          <cell r="E21">
            <v>1299201200</v>
          </cell>
          <cell r="F21">
            <v>236218400</v>
          </cell>
          <cell r="G21">
            <v>1535419600</v>
          </cell>
          <cell r="H21">
            <v>779520720</v>
          </cell>
          <cell r="I21">
            <v>519680480</v>
          </cell>
          <cell r="J21">
            <v>389760360</v>
          </cell>
          <cell r="K21">
            <v>909440840</v>
          </cell>
          <cell r="L21">
            <v>389760360</v>
          </cell>
          <cell r="M21">
            <v>82676440</v>
          </cell>
          <cell r="O21" t="str">
            <v>A3A-02</v>
          </cell>
          <cell r="P21">
            <v>98056127</v>
          </cell>
          <cell r="Q21">
            <v>1083035873</v>
          </cell>
          <cell r="R21">
            <v>108303587</v>
          </cell>
          <cell r="S21">
            <v>1191339460</v>
          </cell>
          <cell r="T21">
            <v>1289395587</v>
          </cell>
          <cell r="U21">
            <v>-9805613</v>
          </cell>
          <cell r="V21">
            <v>389760360</v>
          </cell>
          <cell r="W21">
            <v>354327600</v>
          </cell>
          <cell r="X21">
            <v>35432760</v>
          </cell>
          <cell r="Y21">
            <v>0</v>
          </cell>
          <cell r="Z21">
            <v>29640548</v>
          </cell>
          <cell r="AA21">
            <v>360119812</v>
          </cell>
          <cell r="AB21">
            <v>327381647</v>
          </cell>
          <cell r="AC21">
            <v>357022195</v>
          </cell>
          <cell r="AD21">
            <v>32738165</v>
          </cell>
          <cell r="AE21">
            <v>-2694595</v>
          </cell>
          <cell r="AF21">
            <v>2694595</v>
          </cell>
          <cell r="AG21">
            <v>29640548</v>
          </cell>
          <cell r="AH21">
            <v>-26945953</v>
          </cell>
          <cell r="AI21">
            <v>-2694595</v>
          </cell>
          <cell r="AJ21">
            <v>0</v>
          </cell>
          <cell r="AK21">
            <v>899635227</v>
          </cell>
          <cell r="AL21">
            <v>68415579</v>
          </cell>
          <cell r="AM21">
            <v>831219648</v>
          </cell>
          <cell r="AN21">
            <v>755654225</v>
          </cell>
          <cell r="AO21">
            <v>824069804</v>
          </cell>
          <cell r="AP21">
            <v>75565423</v>
          </cell>
          <cell r="AQ21">
            <v>108303588</v>
          </cell>
          <cell r="AR21">
            <v>0</v>
          </cell>
          <cell r="AT21">
            <v>824069804</v>
          </cell>
          <cell r="AU21">
            <v>68415579</v>
          </cell>
          <cell r="AV21">
            <v>755654225</v>
          </cell>
          <cell r="AW21">
            <v>75565423</v>
          </cell>
          <cell r="AX21">
            <v>899635227</v>
          </cell>
          <cell r="AZ21">
            <v>826764399</v>
          </cell>
          <cell r="BA21">
            <v>98056127</v>
          </cell>
          <cell r="BB21">
            <v>728708272</v>
          </cell>
          <cell r="BC21">
            <v>72870828</v>
          </cell>
          <cell r="BD21">
            <v>899635227</v>
          </cell>
          <cell r="BE21" t="str">
            <v>VBCN hợp đồng số 92/HĐ-AGG-DKS</v>
          </cell>
        </row>
        <row r="22">
          <cell r="B22" t="str">
            <v>A3A-03</v>
          </cell>
          <cell r="C22">
            <v>935550000</v>
          </cell>
          <cell r="D22">
            <v>93555000</v>
          </cell>
          <cell r="E22">
            <v>1029105000</v>
          </cell>
          <cell r="F22">
            <v>187110000</v>
          </cell>
          <cell r="G22">
            <v>1216215000</v>
          </cell>
          <cell r="H22">
            <v>720373500</v>
          </cell>
          <cell r="I22">
            <v>308731500</v>
          </cell>
          <cell r="J22">
            <v>308731500</v>
          </cell>
          <cell r="K22">
            <v>720373500</v>
          </cell>
          <cell r="L22">
            <v>411642000</v>
          </cell>
          <cell r="M22">
            <v>65488500</v>
          </cell>
          <cell r="O22" t="str">
            <v>A3A-03</v>
          </cell>
          <cell r="P22">
            <v>76159282</v>
          </cell>
          <cell r="Q22">
            <v>859390718</v>
          </cell>
          <cell r="R22">
            <v>85939072</v>
          </cell>
          <cell r="S22">
            <v>945329790</v>
          </cell>
          <cell r="T22">
            <v>1021489072</v>
          </cell>
          <cell r="U22">
            <v>-7615928</v>
          </cell>
          <cell r="V22">
            <v>308731500</v>
          </cell>
          <cell r="W22">
            <v>280665000</v>
          </cell>
          <cell r="X22">
            <v>28066500</v>
          </cell>
          <cell r="Y22">
            <v>0</v>
          </cell>
          <cell r="Z22">
            <v>23018131</v>
          </cell>
          <cell r="AA22">
            <v>285713369</v>
          </cell>
          <cell r="AB22">
            <v>259739426</v>
          </cell>
          <cell r="AC22">
            <v>282757557</v>
          </cell>
          <cell r="AD22">
            <v>25973943</v>
          </cell>
          <cell r="AE22">
            <v>-2092557</v>
          </cell>
          <cell r="AF22">
            <v>2092557</v>
          </cell>
          <cell r="AG22">
            <v>23018131</v>
          </cell>
          <cell r="AH22">
            <v>-20925574</v>
          </cell>
          <cell r="AI22">
            <v>-2092557</v>
          </cell>
          <cell r="AJ22">
            <v>0</v>
          </cell>
          <cell r="AK22">
            <v>712757572</v>
          </cell>
          <cell r="AL22">
            <v>53141151</v>
          </cell>
          <cell r="AM22">
            <v>659616421</v>
          </cell>
          <cell r="AN22">
            <v>599651292</v>
          </cell>
          <cell r="AO22">
            <v>652792443</v>
          </cell>
          <cell r="AP22">
            <v>59965129</v>
          </cell>
          <cell r="AQ22">
            <v>85939072</v>
          </cell>
          <cell r="AR22">
            <v>0</v>
          </cell>
          <cell r="AT22">
            <v>652792443</v>
          </cell>
          <cell r="AU22">
            <v>53141151</v>
          </cell>
          <cell r="AV22">
            <v>599651292</v>
          </cell>
          <cell r="AW22">
            <v>59965129</v>
          </cell>
          <cell r="AX22">
            <v>712757572</v>
          </cell>
          <cell r="AZ22">
            <v>654885000</v>
          </cell>
          <cell r="BA22">
            <v>76159282</v>
          </cell>
          <cell r="BB22">
            <v>578725718</v>
          </cell>
          <cell r="BC22">
            <v>57872572</v>
          </cell>
          <cell r="BD22">
            <v>712757572</v>
          </cell>
          <cell r="BE22" t="str">
            <v>VBCN hợp đồng số 108/HĐ-AGG-DKS</v>
          </cell>
        </row>
        <row r="23">
          <cell r="B23" t="str">
            <v>A3A-05</v>
          </cell>
          <cell r="C23">
            <v>1570968000</v>
          </cell>
          <cell r="D23">
            <v>157096800</v>
          </cell>
          <cell r="E23">
            <v>1728064800</v>
          </cell>
          <cell r="F23">
            <v>314193600</v>
          </cell>
          <cell r="G23">
            <v>2042258400</v>
          </cell>
          <cell r="H23">
            <v>1209645360</v>
          </cell>
          <cell r="I23">
            <v>518419440</v>
          </cell>
          <cell r="J23">
            <v>1209645360</v>
          </cell>
          <cell r="K23">
            <v>518419440</v>
          </cell>
          <cell r="L23">
            <v>0</v>
          </cell>
          <cell r="M23">
            <v>47129040</v>
          </cell>
          <cell r="O23" t="str">
            <v>A3A-05</v>
          </cell>
          <cell r="P23">
            <v>127745624</v>
          </cell>
          <cell r="Q23">
            <v>1443222376</v>
          </cell>
          <cell r="R23">
            <v>144322238</v>
          </cell>
          <cell r="S23">
            <v>1587544614</v>
          </cell>
          <cell r="T23">
            <v>1715290238</v>
          </cell>
          <cell r="U23">
            <v>-12774562</v>
          </cell>
          <cell r="V23">
            <v>1209645360</v>
          </cell>
          <cell r="W23">
            <v>1099677600</v>
          </cell>
          <cell r="X23">
            <v>109967760</v>
          </cell>
          <cell r="Y23">
            <v>0</v>
          </cell>
          <cell r="Z23">
            <v>90087903</v>
          </cell>
          <cell r="AA23">
            <v>1119557457</v>
          </cell>
          <cell r="AB23">
            <v>1017779506</v>
          </cell>
          <cell r="AC23">
            <v>1107867409</v>
          </cell>
          <cell r="AD23">
            <v>101777951</v>
          </cell>
          <cell r="AE23">
            <v>-8189809</v>
          </cell>
          <cell r="AF23">
            <v>8189809</v>
          </cell>
          <cell r="AG23">
            <v>90087903</v>
          </cell>
          <cell r="AH23">
            <v>-81898094</v>
          </cell>
          <cell r="AI23">
            <v>-8189809</v>
          </cell>
          <cell r="AJ23">
            <v>0</v>
          </cell>
          <cell r="AK23">
            <v>505644878</v>
          </cell>
          <cell r="AL23">
            <v>37657721</v>
          </cell>
          <cell r="AM23">
            <v>467987157</v>
          </cell>
          <cell r="AN23">
            <v>425442870</v>
          </cell>
          <cell r="AO23">
            <v>463100591</v>
          </cell>
          <cell r="AP23">
            <v>42544287</v>
          </cell>
          <cell r="AQ23">
            <v>144322238</v>
          </cell>
          <cell r="AR23">
            <v>0</v>
          </cell>
          <cell r="AT23">
            <v>463100591</v>
          </cell>
          <cell r="AU23">
            <v>37657721</v>
          </cell>
          <cell r="AV23">
            <v>425442870</v>
          </cell>
          <cell r="AW23">
            <v>42544287</v>
          </cell>
          <cell r="AX23">
            <v>505644878</v>
          </cell>
          <cell r="AZ23">
            <v>471290400</v>
          </cell>
          <cell r="BA23">
            <v>127745624</v>
          </cell>
          <cell r="BB23">
            <v>343544776</v>
          </cell>
          <cell r="BC23">
            <v>34354478</v>
          </cell>
          <cell r="BD23">
            <v>505644878</v>
          </cell>
          <cell r="BE23" t="str">
            <v>VBCN hợp đồng số 31/HĐ-AGG-DKS</v>
          </cell>
        </row>
        <row r="24">
          <cell r="B24" t="str">
            <v>A3A-06</v>
          </cell>
          <cell r="C24">
            <v>1558500000</v>
          </cell>
          <cell r="D24">
            <v>155850000</v>
          </cell>
          <cell r="E24">
            <v>1714350000</v>
          </cell>
          <cell r="F24">
            <v>311700000</v>
          </cell>
          <cell r="G24">
            <v>2026050000</v>
          </cell>
          <cell r="H24">
            <v>1028610000</v>
          </cell>
          <cell r="I24">
            <v>685740000</v>
          </cell>
          <cell r="J24">
            <v>1028610000</v>
          </cell>
          <cell r="K24">
            <v>685740000</v>
          </cell>
          <cell r="L24">
            <v>0</v>
          </cell>
          <cell r="M24">
            <v>62340000</v>
          </cell>
          <cell r="O24" t="str">
            <v>A3A-06</v>
          </cell>
          <cell r="P24">
            <v>127745624</v>
          </cell>
          <cell r="Q24">
            <v>1430754376</v>
          </cell>
          <cell r="R24">
            <v>143075438</v>
          </cell>
          <cell r="S24">
            <v>1573829814</v>
          </cell>
          <cell r="T24">
            <v>1701575438</v>
          </cell>
          <cell r="U24">
            <v>-12774562</v>
          </cell>
          <cell r="V24">
            <v>1028610000</v>
          </cell>
          <cell r="W24">
            <v>935100000</v>
          </cell>
          <cell r="X24">
            <v>93510000</v>
          </cell>
          <cell r="Y24">
            <v>0</v>
          </cell>
          <cell r="Z24">
            <v>77222804</v>
          </cell>
          <cell r="AA24">
            <v>951387196</v>
          </cell>
          <cell r="AB24">
            <v>864897451</v>
          </cell>
          <cell r="AC24">
            <v>942120255</v>
          </cell>
          <cell r="AD24">
            <v>86489745</v>
          </cell>
          <cell r="AE24">
            <v>-7020255</v>
          </cell>
          <cell r="AF24">
            <v>7020255</v>
          </cell>
          <cell r="AG24">
            <v>77222804</v>
          </cell>
          <cell r="AH24">
            <v>-70202549</v>
          </cell>
          <cell r="AI24">
            <v>-7020255</v>
          </cell>
          <cell r="AJ24">
            <v>0</v>
          </cell>
          <cell r="AK24">
            <v>672965438</v>
          </cell>
          <cell r="AL24">
            <v>50522820</v>
          </cell>
          <cell r="AM24">
            <v>622442618</v>
          </cell>
          <cell r="AN24">
            <v>565856925</v>
          </cell>
          <cell r="AO24">
            <v>616379745</v>
          </cell>
          <cell r="AP24">
            <v>56585693</v>
          </cell>
          <cell r="AQ24">
            <v>143075438</v>
          </cell>
          <cell r="AR24">
            <v>0</v>
          </cell>
          <cell r="AT24">
            <v>616379745</v>
          </cell>
          <cell r="AU24">
            <v>50522820</v>
          </cell>
          <cell r="AV24">
            <v>565856925</v>
          </cell>
          <cell r="AW24">
            <v>56585693</v>
          </cell>
          <cell r="AX24">
            <v>672965438</v>
          </cell>
          <cell r="AZ24">
            <v>623400000</v>
          </cell>
          <cell r="BA24">
            <v>127745624</v>
          </cell>
          <cell r="BB24">
            <v>495654376</v>
          </cell>
          <cell r="BC24">
            <v>49565438</v>
          </cell>
          <cell r="BD24">
            <v>672965438</v>
          </cell>
          <cell r="BE24" t="str">
            <v>VBCN hợp đồng số 01/HĐ-AGG-DKS</v>
          </cell>
        </row>
        <row r="25">
          <cell r="B25" t="str">
            <v>A3A-07</v>
          </cell>
          <cell r="C25">
            <v>913275000</v>
          </cell>
          <cell r="D25">
            <v>91327500</v>
          </cell>
          <cell r="E25">
            <v>1004602500</v>
          </cell>
          <cell r="F25">
            <v>182655000</v>
          </cell>
          <cell r="G25">
            <v>1187257500</v>
          </cell>
          <cell r="H25">
            <v>672761500</v>
          </cell>
          <cell r="I25">
            <v>331841000</v>
          </cell>
          <cell r="J25">
            <v>401841000</v>
          </cell>
          <cell r="K25">
            <v>602761500</v>
          </cell>
          <cell r="L25">
            <v>270920500</v>
          </cell>
          <cell r="M25">
            <v>54796500</v>
          </cell>
          <cell r="O25" t="str">
            <v>A3A-07</v>
          </cell>
          <cell r="P25">
            <v>76159282</v>
          </cell>
          <cell r="Q25">
            <v>837115718</v>
          </cell>
          <cell r="R25">
            <v>83711572</v>
          </cell>
          <cell r="S25">
            <v>920827290</v>
          </cell>
          <cell r="T25">
            <v>996986572</v>
          </cell>
          <cell r="U25">
            <v>-7615928</v>
          </cell>
          <cell r="V25">
            <v>401841000</v>
          </cell>
          <cell r="W25">
            <v>365310000</v>
          </cell>
          <cell r="X25">
            <v>36531000</v>
          </cell>
          <cell r="Y25">
            <v>0</v>
          </cell>
          <cell r="Z25">
            <v>30696424</v>
          </cell>
          <cell r="AA25">
            <v>371144576</v>
          </cell>
          <cell r="AB25">
            <v>337404160</v>
          </cell>
          <cell r="AC25">
            <v>368100584</v>
          </cell>
          <cell r="AD25">
            <v>33740416</v>
          </cell>
          <cell r="AE25">
            <v>-2790584</v>
          </cell>
          <cell r="AF25">
            <v>2790584</v>
          </cell>
          <cell r="AG25">
            <v>30696424</v>
          </cell>
          <cell r="AH25">
            <v>-27905840</v>
          </cell>
          <cell r="AI25">
            <v>-2790584</v>
          </cell>
          <cell r="AJ25">
            <v>0</v>
          </cell>
          <cell r="AK25">
            <v>595145572</v>
          </cell>
          <cell r="AL25">
            <v>45462858</v>
          </cell>
          <cell r="AM25">
            <v>549682714</v>
          </cell>
          <cell r="AN25">
            <v>499711558</v>
          </cell>
          <cell r="AO25">
            <v>545174416</v>
          </cell>
          <cell r="AP25">
            <v>49971156</v>
          </cell>
          <cell r="AQ25">
            <v>83711572</v>
          </cell>
          <cell r="AR25">
            <v>0</v>
          </cell>
          <cell r="AT25">
            <v>545174416</v>
          </cell>
          <cell r="AU25">
            <v>45462858</v>
          </cell>
          <cell r="AV25">
            <v>499711558</v>
          </cell>
          <cell r="AW25">
            <v>49971156</v>
          </cell>
          <cell r="AX25">
            <v>595145572</v>
          </cell>
          <cell r="AZ25">
            <v>547965000</v>
          </cell>
          <cell r="BA25">
            <v>76159282</v>
          </cell>
          <cell r="BB25">
            <v>471805718</v>
          </cell>
          <cell r="BC25">
            <v>47180572</v>
          </cell>
          <cell r="BD25">
            <v>595145572</v>
          </cell>
          <cell r="BE25" t="str">
            <v>VBCN hợp đồng số 04/HĐ-AGG-AG</v>
          </cell>
        </row>
        <row r="26">
          <cell r="B26" t="str">
            <v>A3A-08</v>
          </cell>
          <cell r="C26">
            <v>1155828000</v>
          </cell>
          <cell r="D26">
            <v>115582800</v>
          </cell>
          <cell r="E26">
            <v>1271410800</v>
          </cell>
          <cell r="F26">
            <v>231165600</v>
          </cell>
          <cell r="G26">
            <v>1502576400</v>
          </cell>
          <cell r="H26">
            <v>762846480</v>
          </cell>
          <cell r="I26">
            <v>508564320</v>
          </cell>
          <cell r="J26">
            <v>635705400</v>
          </cell>
          <cell r="K26">
            <v>635705400</v>
          </cell>
          <cell r="L26">
            <v>127141080</v>
          </cell>
          <cell r="M26">
            <v>57791400</v>
          </cell>
          <cell r="O26" t="str">
            <v>A3A-08</v>
          </cell>
          <cell r="P26">
            <v>98056127</v>
          </cell>
          <cell r="Q26">
            <v>1057771873</v>
          </cell>
          <cell r="R26">
            <v>105777187</v>
          </cell>
          <cell r="S26">
            <v>1163549060</v>
          </cell>
          <cell r="T26">
            <v>1261605187</v>
          </cell>
          <cell r="U26">
            <v>-9805613</v>
          </cell>
          <cell r="V26">
            <v>635705400</v>
          </cell>
          <cell r="W26">
            <v>577914000</v>
          </cell>
          <cell r="X26">
            <v>57791400</v>
          </cell>
          <cell r="Y26">
            <v>0</v>
          </cell>
          <cell r="Z26">
            <v>49409126</v>
          </cell>
          <cell r="AA26">
            <v>586296274</v>
          </cell>
          <cell r="AB26">
            <v>532996613</v>
          </cell>
          <cell r="AC26">
            <v>582405739</v>
          </cell>
          <cell r="AD26">
            <v>53299661</v>
          </cell>
          <cell r="AE26">
            <v>-4491739</v>
          </cell>
          <cell r="AF26">
            <v>4491739</v>
          </cell>
          <cell r="AG26">
            <v>49409126</v>
          </cell>
          <cell r="AH26">
            <v>-44917387</v>
          </cell>
          <cell r="AI26">
            <v>-4491739</v>
          </cell>
          <cell r="AJ26">
            <v>0</v>
          </cell>
          <cell r="AK26">
            <v>625899787</v>
          </cell>
          <cell r="AL26">
            <v>48647001</v>
          </cell>
          <cell r="AM26">
            <v>577252786</v>
          </cell>
          <cell r="AN26">
            <v>524775260</v>
          </cell>
          <cell r="AO26">
            <v>573422261</v>
          </cell>
          <cell r="AP26">
            <v>52477526</v>
          </cell>
          <cell r="AQ26">
            <v>105777187</v>
          </cell>
          <cell r="AR26">
            <v>0</v>
          </cell>
          <cell r="AT26">
            <v>573422261</v>
          </cell>
          <cell r="AU26">
            <v>48647001</v>
          </cell>
          <cell r="AV26">
            <v>524775260</v>
          </cell>
          <cell r="AW26">
            <v>52477526</v>
          </cell>
          <cell r="AX26">
            <v>625899787</v>
          </cell>
          <cell r="AZ26">
            <v>577914000</v>
          </cell>
          <cell r="BA26">
            <v>98056127</v>
          </cell>
          <cell r="BB26">
            <v>479857873</v>
          </cell>
          <cell r="BC26">
            <v>47985787</v>
          </cell>
          <cell r="BD26">
            <v>625899787</v>
          </cell>
          <cell r="BE26" t="str">
            <v>VBCN hợp đồng số 20/HĐ-AGG-AG</v>
          </cell>
        </row>
        <row r="27">
          <cell r="B27" t="str">
            <v>A3A-09</v>
          </cell>
          <cell r="C27">
            <v>1155828000</v>
          </cell>
          <cell r="D27">
            <v>115582800</v>
          </cell>
          <cell r="E27">
            <v>1271410800</v>
          </cell>
          <cell r="F27">
            <v>231165600</v>
          </cell>
          <cell r="G27">
            <v>1502576400</v>
          </cell>
          <cell r="H27">
            <v>889991240</v>
          </cell>
          <cell r="I27">
            <v>381419560</v>
          </cell>
          <cell r="J27">
            <v>508565244</v>
          </cell>
          <cell r="K27">
            <v>762845556</v>
          </cell>
          <cell r="L27">
            <v>381425996</v>
          </cell>
          <cell r="M27">
            <v>69349596</v>
          </cell>
          <cell r="O27" t="str">
            <v>A3A-09</v>
          </cell>
          <cell r="P27">
            <v>98056127</v>
          </cell>
          <cell r="Q27">
            <v>1057771873</v>
          </cell>
          <cell r="R27">
            <v>105777187</v>
          </cell>
          <cell r="S27">
            <v>1163549060</v>
          </cell>
          <cell r="T27">
            <v>1261605187</v>
          </cell>
          <cell r="U27">
            <v>-9805613</v>
          </cell>
          <cell r="V27">
            <v>508565244</v>
          </cell>
          <cell r="W27">
            <v>462332040</v>
          </cell>
          <cell r="X27">
            <v>46233204</v>
          </cell>
          <cell r="Y27">
            <v>0</v>
          </cell>
          <cell r="Z27">
            <v>39527372</v>
          </cell>
          <cell r="AA27">
            <v>469037872</v>
          </cell>
          <cell r="AB27">
            <v>426398065</v>
          </cell>
          <cell r="AC27">
            <v>465925437</v>
          </cell>
          <cell r="AD27">
            <v>42639807</v>
          </cell>
          <cell r="AE27">
            <v>-3593397</v>
          </cell>
          <cell r="AF27">
            <v>3593397</v>
          </cell>
          <cell r="AG27">
            <v>39527372</v>
          </cell>
          <cell r="AH27">
            <v>-35933975</v>
          </cell>
          <cell r="AI27">
            <v>-3593397</v>
          </cell>
          <cell r="AJ27">
            <v>0</v>
          </cell>
          <cell r="AK27">
            <v>753039943</v>
          </cell>
          <cell r="AL27">
            <v>58528755</v>
          </cell>
          <cell r="AM27">
            <v>694511188</v>
          </cell>
          <cell r="AN27">
            <v>631373807</v>
          </cell>
          <cell r="AO27">
            <v>689902562</v>
          </cell>
          <cell r="AP27">
            <v>63137381</v>
          </cell>
          <cell r="AQ27">
            <v>105777188</v>
          </cell>
          <cell r="AR27">
            <v>0</v>
          </cell>
          <cell r="AT27">
            <v>689902562</v>
          </cell>
          <cell r="AU27">
            <v>58528755</v>
          </cell>
          <cell r="AV27">
            <v>631373807</v>
          </cell>
          <cell r="AW27">
            <v>63137381</v>
          </cell>
          <cell r="AX27">
            <v>753039943</v>
          </cell>
          <cell r="AZ27">
            <v>693495959</v>
          </cell>
          <cell r="BA27">
            <v>98056127</v>
          </cell>
          <cell r="BB27">
            <v>595439832</v>
          </cell>
          <cell r="BC27">
            <v>59543984</v>
          </cell>
          <cell r="BD27">
            <v>753039943</v>
          </cell>
          <cell r="BE27" t="str">
            <v>VBCN hợp đồng số 70/HĐ-AGG-DKS</v>
          </cell>
        </row>
        <row r="28">
          <cell r="B28" t="str">
            <v>A3A-10</v>
          </cell>
          <cell r="C28">
            <v>1143196000</v>
          </cell>
          <cell r="D28">
            <v>114319600</v>
          </cell>
          <cell r="E28">
            <v>1257515600</v>
          </cell>
          <cell r="F28">
            <v>228639200</v>
          </cell>
          <cell r="G28">
            <v>1486154800</v>
          </cell>
          <cell r="H28">
            <v>754509360</v>
          </cell>
          <cell r="I28">
            <v>503006240</v>
          </cell>
          <cell r="J28">
            <v>628757800</v>
          </cell>
          <cell r="K28">
            <v>628757800</v>
          </cell>
          <cell r="L28">
            <v>125751560</v>
          </cell>
          <cell r="M28">
            <v>57159800</v>
          </cell>
          <cell r="O28" t="str">
            <v>A3A-10</v>
          </cell>
          <cell r="P28">
            <v>98056127</v>
          </cell>
          <cell r="Q28">
            <v>1045139873</v>
          </cell>
          <cell r="R28">
            <v>104513987</v>
          </cell>
          <cell r="S28">
            <v>1149653860</v>
          </cell>
          <cell r="T28">
            <v>1247709987</v>
          </cell>
          <cell r="U28">
            <v>-9805613</v>
          </cell>
          <cell r="V28">
            <v>628757800</v>
          </cell>
          <cell r="W28">
            <v>571598000</v>
          </cell>
          <cell r="X28">
            <v>57159800</v>
          </cell>
          <cell r="Y28">
            <v>0</v>
          </cell>
          <cell r="Z28">
            <v>49413370</v>
          </cell>
          <cell r="AA28">
            <v>579344430</v>
          </cell>
          <cell r="AB28">
            <v>526676755</v>
          </cell>
          <cell r="AC28">
            <v>576090125</v>
          </cell>
          <cell r="AD28">
            <v>52667676</v>
          </cell>
          <cell r="AE28">
            <v>-4492124</v>
          </cell>
          <cell r="AF28">
            <v>4492125</v>
          </cell>
          <cell r="AG28">
            <v>49413370</v>
          </cell>
          <cell r="AH28">
            <v>-44921245</v>
          </cell>
          <cell r="AI28">
            <v>-4492125</v>
          </cell>
          <cell r="AJ28">
            <v>0</v>
          </cell>
          <cell r="AK28">
            <v>618952187</v>
          </cell>
          <cell r="AL28">
            <v>48642757</v>
          </cell>
          <cell r="AM28">
            <v>570309430</v>
          </cell>
          <cell r="AN28">
            <v>518463118</v>
          </cell>
          <cell r="AO28">
            <v>567105875</v>
          </cell>
          <cell r="AP28">
            <v>51846312</v>
          </cell>
          <cell r="AQ28">
            <v>104513987</v>
          </cell>
          <cell r="AR28">
            <v>0</v>
          </cell>
          <cell r="AT28">
            <v>567105875</v>
          </cell>
          <cell r="AU28">
            <v>48642757</v>
          </cell>
          <cell r="AV28">
            <v>518463118</v>
          </cell>
          <cell r="AW28">
            <v>51846312</v>
          </cell>
          <cell r="AX28">
            <v>618952187</v>
          </cell>
          <cell r="AZ28">
            <v>571598000</v>
          </cell>
          <cell r="BA28">
            <v>98056127</v>
          </cell>
          <cell r="BB28">
            <v>473541873</v>
          </cell>
          <cell r="BC28">
            <v>47354187</v>
          </cell>
          <cell r="BD28">
            <v>618952187</v>
          </cell>
          <cell r="BE28" t="str">
            <v>VBCN hợp đồng số 05/HĐ-AGG-DKS</v>
          </cell>
        </row>
        <row r="29">
          <cell r="B29" t="str">
            <v>A3A-11</v>
          </cell>
          <cell r="C29">
            <v>1307412000</v>
          </cell>
          <cell r="D29">
            <v>130741200</v>
          </cell>
          <cell r="E29">
            <v>1438153200</v>
          </cell>
          <cell r="F29">
            <v>261482400</v>
          </cell>
          <cell r="G29">
            <v>1699635600</v>
          </cell>
          <cell r="H29">
            <v>1006707240</v>
          </cell>
          <cell r="I29">
            <v>431445960</v>
          </cell>
          <cell r="J29">
            <v>1006707240</v>
          </cell>
          <cell r="K29">
            <v>431445960</v>
          </cell>
          <cell r="L29">
            <v>0</v>
          </cell>
          <cell r="M29">
            <v>39222359.999999993</v>
          </cell>
          <cell r="O29" t="str">
            <v>A3A-11</v>
          </cell>
          <cell r="P29">
            <v>98056127</v>
          </cell>
          <cell r="Q29">
            <v>1209355873</v>
          </cell>
          <cell r="R29">
            <v>120935587</v>
          </cell>
          <cell r="S29">
            <v>1330291460</v>
          </cell>
          <cell r="T29">
            <v>1428347587</v>
          </cell>
          <cell r="U29">
            <v>-9805613</v>
          </cell>
          <cell r="V29">
            <v>1006707240</v>
          </cell>
          <cell r="W29">
            <v>915188400</v>
          </cell>
          <cell r="X29">
            <v>91518840</v>
          </cell>
          <cell r="Y29">
            <v>0</v>
          </cell>
          <cell r="Z29">
            <v>69110498</v>
          </cell>
          <cell r="AA29">
            <v>937596742</v>
          </cell>
          <cell r="AB29">
            <v>852360675</v>
          </cell>
          <cell r="AC29">
            <v>921471173</v>
          </cell>
          <cell r="AD29">
            <v>85236068</v>
          </cell>
          <cell r="AE29">
            <v>-6282772</v>
          </cell>
          <cell r="AF29">
            <v>6282773</v>
          </cell>
          <cell r="AG29">
            <v>69110498</v>
          </cell>
          <cell r="AH29">
            <v>-62827725</v>
          </cell>
          <cell r="AI29">
            <v>-6282773</v>
          </cell>
          <cell r="AJ29">
            <v>0</v>
          </cell>
          <cell r="AK29">
            <v>421640347</v>
          </cell>
          <cell r="AL29">
            <v>28945629</v>
          </cell>
          <cell r="AM29">
            <v>392694718</v>
          </cell>
          <cell r="AN29">
            <v>356995198</v>
          </cell>
          <cell r="AO29">
            <v>385940827</v>
          </cell>
          <cell r="AP29">
            <v>35699520</v>
          </cell>
          <cell r="AQ29">
            <v>120935587</v>
          </cell>
          <cell r="AR29">
            <v>0</v>
          </cell>
          <cell r="AT29">
            <v>385940827</v>
          </cell>
          <cell r="AU29">
            <v>28945629</v>
          </cell>
          <cell r="AV29">
            <v>356995198</v>
          </cell>
          <cell r="AW29">
            <v>35699520</v>
          </cell>
          <cell r="AX29">
            <v>421640347</v>
          </cell>
          <cell r="AZ29">
            <v>392223600</v>
          </cell>
          <cell r="BA29">
            <v>98056127</v>
          </cell>
          <cell r="BB29">
            <v>294167473</v>
          </cell>
          <cell r="BC29">
            <v>29416747</v>
          </cell>
          <cell r="BD29">
            <v>421640347</v>
          </cell>
          <cell r="BE29" t="str">
            <v>VBCN hợp đồng số 185/HĐ-AGG-AG</v>
          </cell>
        </row>
        <row r="30">
          <cell r="B30" t="str">
            <v>A3A-12</v>
          </cell>
          <cell r="C30">
            <v>915750000</v>
          </cell>
          <cell r="D30">
            <v>91575000</v>
          </cell>
          <cell r="E30">
            <v>1007325000</v>
          </cell>
          <cell r="F30">
            <v>183150000</v>
          </cell>
          <cell r="G30">
            <v>1190475000</v>
          </cell>
          <cell r="H30">
            <v>705127500</v>
          </cell>
          <cell r="I30">
            <v>302197500</v>
          </cell>
          <cell r="J30">
            <v>705127500</v>
          </cell>
          <cell r="K30">
            <v>302197500</v>
          </cell>
          <cell r="L30">
            <v>0</v>
          </cell>
          <cell r="M30">
            <v>27472500</v>
          </cell>
          <cell r="O30" t="str">
            <v>A3A-12</v>
          </cell>
          <cell r="P30">
            <v>76159282</v>
          </cell>
          <cell r="Q30">
            <v>839590718</v>
          </cell>
          <cell r="R30">
            <v>83959072</v>
          </cell>
          <cell r="S30">
            <v>923549790</v>
          </cell>
          <cell r="T30">
            <v>999709072</v>
          </cell>
          <cell r="U30">
            <v>-7615928</v>
          </cell>
          <cell r="V30">
            <v>705127500</v>
          </cell>
          <cell r="W30">
            <v>641025000</v>
          </cell>
          <cell r="X30">
            <v>64102500</v>
          </cell>
          <cell r="Y30">
            <v>0</v>
          </cell>
          <cell r="Z30">
            <v>53717632</v>
          </cell>
          <cell r="AA30">
            <v>651409868</v>
          </cell>
          <cell r="AB30">
            <v>592190789</v>
          </cell>
          <cell r="AC30">
            <v>645908421</v>
          </cell>
          <cell r="AD30">
            <v>59219079</v>
          </cell>
          <cell r="AE30">
            <v>-4883421</v>
          </cell>
          <cell r="AF30">
            <v>4883421</v>
          </cell>
          <cell r="AG30">
            <v>53717632</v>
          </cell>
          <cell r="AH30">
            <v>-48834211</v>
          </cell>
          <cell r="AI30">
            <v>-4883421</v>
          </cell>
          <cell r="AJ30">
            <v>0</v>
          </cell>
          <cell r="AK30">
            <v>294581572</v>
          </cell>
          <cell r="AL30">
            <v>22441650</v>
          </cell>
          <cell r="AM30">
            <v>272139922</v>
          </cell>
          <cell r="AN30">
            <v>247399929</v>
          </cell>
          <cell r="AO30">
            <v>269841579</v>
          </cell>
          <cell r="AP30">
            <v>24739993</v>
          </cell>
          <cell r="AQ30">
            <v>83959072</v>
          </cell>
          <cell r="AR30">
            <v>0</v>
          </cell>
          <cell r="AT30">
            <v>269841579</v>
          </cell>
          <cell r="AU30">
            <v>22441650</v>
          </cell>
          <cell r="AV30">
            <v>247399929</v>
          </cell>
          <cell r="AW30">
            <v>24739993</v>
          </cell>
          <cell r="AX30">
            <v>294581572</v>
          </cell>
          <cell r="AZ30">
            <v>274725000</v>
          </cell>
          <cell r="BA30">
            <v>76159282</v>
          </cell>
          <cell r="BB30">
            <v>198565718</v>
          </cell>
          <cell r="BC30">
            <v>19856572</v>
          </cell>
          <cell r="BD30">
            <v>294581572</v>
          </cell>
          <cell r="BE30" t="str">
            <v>VBCN hợp đồng số 323/HĐ-AGG-AG</v>
          </cell>
        </row>
        <row r="31">
          <cell r="B31" t="str">
            <v>A3A-14</v>
          </cell>
          <cell r="C31">
            <v>1749676000</v>
          </cell>
          <cell r="D31">
            <v>174967600</v>
          </cell>
          <cell r="E31">
            <v>1924643600</v>
          </cell>
          <cell r="F31">
            <v>349935200</v>
          </cell>
          <cell r="G31">
            <v>2274578800</v>
          </cell>
          <cell r="H31">
            <v>1347250520</v>
          </cell>
          <cell r="I31">
            <v>577393080</v>
          </cell>
          <cell r="J31">
            <v>1347250520</v>
          </cell>
          <cell r="K31">
            <v>577393080</v>
          </cell>
          <cell r="L31">
            <v>0</v>
          </cell>
          <cell r="M31">
            <v>52490280</v>
          </cell>
          <cell r="O31" t="str">
            <v>A3A-14</v>
          </cell>
          <cell r="P31">
            <v>127745624</v>
          </cell>
          <cell r="Q31">
            <v>1621930376</v>
          </cell>
          <cell r="R31">
            <v>162193038</v>
          </cell>
          <cell r="S31">
            <v>1784123414</v>
          </cell>
          <cell r="T31">
            <v>1911869038</v>
          </cell>
          <cell r="U31">
            <v>-12774562</v>
          </cell>
          <cell r="V31">
            <v>1347250520</v>
          </cell>
          <cell r="W31">
            <v>1224773200</v>
          </cell>
          <cell r="X31">
            <v>122477320</v>
          </cell>
          <cell r="Y31">
            <v>0</v>
          </cell>
          <cell r="Z31">
            <v>90019429</v>
          </cell>
          <cell r="AA31">
            <v>1257231091</v>
          </cell>
          <cell r="AB31">
            <v>1142937355</v>
          </cell>
          <cell r="AC31">
            <v>1232956784</v>
          </cell>
          <cell r="AD31">
            <v>114293736</v>
          </cell>
          <cell r="AE31">
            <v>-8183584</v>
          </cell>
          <cell r="AF31">
            <v>8183584</v>
          </cell>
          <cell r="AG31">
            <v>90019429</v>
          </cell>
          <cell r="AH31">
            <v>-81835845</v>
          </cell>
          <cell r="AI31">
            <v>-8183584</v>
          </cell>
          <cell r="AJ31">
            <v>0</v>
          </cell>
          <cell r="AK31">
            <v>564618518</v>
          </cell>
          <cell r="AL31">
            <v>37726195</v>
          </cell>
          <cell r="AM31">
            <v>526892323</v>
          </cell>
          <cell r="AN31">
            <v>478993021</v>
          </cell>
          <cell r="AO31">
            <v>516719216</v>
          </cell>
          <cell r="AP31">
            <v>47899302</v>
          </cell>
          <cell r="AQ31">
            <v>162193038</v>
          </cell>
          <cell r="AR31">
            <v>0</v>
          </cell>
          <cell r="AT31">
            <v>516719216</v>
          </cell>
          <cell r="AU31">
            <v>37726195</v>
          </cell>
          <cell r="AV31">
            <v>478993021</v>
          </cell>
          <cell r="AW31">
            <v>47899302</v>
          </cell>
          <cell r="AX31">
            <v>564618518</v>
          </cell>
          <cell r="AZ31">
            <v>524902800</v>
          </cell>
          <cell r="BA31">
            <v>127745624</v>
          </cell>
          <cell r="BB31">
            <v>397157176</v>
          </cell>
          <cell r="BC31">
            <v>39715718</v>
          </cell>
          <cell r="BD31">
            <v>564618518</v>
          </cell>
          <cell r="BE31" t="str">
            <v>VBCN hợp đồng số 256/HĐ-AGG-DKS</v>
          </cell>
        </row>
        <row r="32">
          <cell r="B32" t="str">
            <v>A3A-15</v>
          </cell>
          <cell r="C32">
            <v>1795547600</v>
          </cell>
          <cell r="D32">
            <v>179554760</v>
          </cell>
          <cell r="E32">
            <v>1975102360</v>
          </cell>
          <cell r="F32">
            <v>359109520</v>
          </cell>
          <cell r="G32">
            <v>2334211880</v>
          </cell>
          <cell r="H32">
            <v>1382571652</v>
          </cell>
          <cell r="I32">
            <v>592530708</v>
          </cell>
          <cell r="J32">
            <v>1382571652</v>
          </cell>
          <cell r="K32">
            <v>592530708</v>
          </cell>
          <cell r="L32">
            <v>0</v>
          </cell>
          <cell r="M32">
            <v>53866428</v>
          </cell>
          <cell r="O32" t="str">
            <v>A3A-15</v>
          </cell>
          <cell r="P32">
            <v>130000949</v>
          </cell>
          <cell r="Q32">
            <v>1665546651</v>
          </cell>
          <cell r="R32">
            <v>166554665</v>
          </cell>
          <cell r="S32">
            <v>1832101316</v>
          </cell>
          <cell r="T32">
            <v>1962102265</v>
          </cell>
          <cell r="U32">
            <v>-13000095</v>
          </cell>
          <cell r="V32">
            <v>1382571652</v>
          </cell>
          <cell r="W32">
            <v>1256883320</v>
          </cell>
          <cell r="X32">
            <v>125688332</v>
          </cell>
          <cell r="Y32">
            <v>0</v>
          </cell>
          <cell r="Z32">
            <v>91603598</v>
          </cell>
          <cell r="AA32">
            <v>1290968054</v>
          </cell>
          <cell r="AB32">
            <v>1173607322</v>
          </cell>
          <cell r="AC32">
            <v>1265210920</v>
          </cell>
          <cell r="AD32">
            <v>117360732</v>
          </cell>
          <cell r="AE32">
            <v>-8327600</v>
          </cell>
          <cell r="AF32">
            <v>8327600</v>
          </cell>
          <cell r="AG32">
            <v>91603598</v>
          </cell>
          <cell r="AH32">
            <v>-83275998</v>
          </cell>
          <cell r="AI32">
            <v>-8327600</v>
          </cell>
          <cell r="AJ32">
            <v>0</v>
          </cell>
          <cell r="AK32">
            <v>579530613</v>
          </cell>
          <cell r="AL32">
            <v>38397351</v>
          </cell>
          <cell r="AM32">
            <v>541133262</v>
          </cell>
          <cell r="AN32">
            <v>491939329</v>
          </cell>
          <cell r="AO32">
            <v>530336680</v>
          </cell>
          <cell r="AP32">
            <v>49193933</v>
          </cell>
          <cell r="AQ32">
            <v>166554665</v>
          </cell>
          <cell r="AR32">
            <v>0</v>
          </cell>
          <cell r="AT32">
            <v>530336680</v>
          </cell>
          <cell r="AU32">
            <v>38397351</v>
          </cell>
          <cell r="AV32">
            <v>491939329</v>
          </cell>
          <cell r="AW32">
            <v>49193933</v>
          </cell>
          <cell r="AX32">
            <v>579530613</v>
          </cell>
          <cell r="AZ32">
            <v>538664280</v>
          </cell>
          <cell r="BA32">
            <v>130000949</v>
          </cell>
          <cell r="BB32">
            <v>408663331</v>
          </cell>
          <cell r="BC32">
            <v>40866333</v>
          </cell>
          <cell r="BD32">
            <v>579530613</v>
          </cell>
          <cell r="BE32" t="str">
            <v>VBCN hợp đồng số 247/HĐ-AGG-DKS</v>
          </cell>
        </row>
        <row r="33">
          <cell r="B33" t="str">
            <v>A3A-16</v>
          </cell>
          <cell r="C33">
            <v>1052450000</v>
          </cell>
          <cell r="D33">
            <v>105245000</v>
          </cell>
          <cell r="E33">
            <v>1157695000</v>
          </cell>
          <cell r="F33">
            <v>210490000</v>
          </cell>
          <cell r="G33">
            <v>1368185000</v>
          </cell>
          <cell r="H33">
            <v>463020722</v>
          </cell>
          <cell r="I33">
            <v>694674278</v>
          </cell>
          <cell r="J33">
            <v>347308500</v>
          </cell>
          <cell r="K33">
            <v>810386500</v>
          </cell>
          <cell r="L33">
            <v>115712222</v>
          </cell>
          <cell r="M33">
            <v>73671500</v>
          </cell>
          <cell r="O33" t="str">
            <v>A3A-16</v>
          </cell>
          <cell r="P33">
            <v>94370186</v>
          </cell>
          <cell r="Q33">
            <v>958079814</v>
          </cell>
          <cell r="R33">
            <v>95807981</v>
          </cell>
          <cell r="S33">
            <v>1053887795</v>
          </cell>
          <cell r="T33">
            <v>1148257981</v>
          </cell>
          <cell r="U33">
            <v>-9437019</v>
          </cell>
          <cell r="V33">
            <v>347308500</v>
          </cell>
          <cell r="W33">
            <v>315735000</v>
          </cell>
          <cell r="X33">
            <v>31573500</v>
          </cell>
          <cell r="Y33">
            <v>0</v>
          </cell>
          <cell r="Z33">
            <v>28543732</v>
          </cell>
          <cell r="AA33">
            <v>318764768</v>
          </cell>
          <cell r="AB33">
            <v>289786153</v>
          </cell>
          <cell r="AC33">
            <v>318329885</v>
          </cell>
          <cell r="AD33">
            <v>28978615</v>
          </cell>
          <cell r="AE33">
            <v>-2594885</v>
          </cell>
          <cell r="AF33">
            <v>2594885</v>
          </cell>
          <cell r="AG33">
            <v>28543732</v>
          </cell>
          <cell r="AH33">
            <v>-25948847</v>
          </cell>
          <cell r="AI33">
            <v>-2594885</v>
          </cell>
          <cell r="AJ33">
            <v>0</v>
          </cell>
          <cell r="AK33">
            <v>800949481</v>
          </cell>
          <cell r="AL33">
            <v>65826454</v>
          </cell>
          <cell r="AM33">
            <v>735123027</v>
          </cell>
          <cell r="AN33">
            <v>668293661</v>
          </cell>
          <cell r="AO33">
            <v>734120115</v>
          </cell>
          <cell r="AP33">
            <v>66829366</v>
          </cell>
          <cell r="AQ33">
            <v>95807981</v>
          </cell>
          <cell r="AR33">
            <v>0</v>
          </cell>
          <cell r="AT33">
            <v>734120115</v>
          </cell>
          <cell r="AU33">
            <v>65826454</v>
          </cell>
          <cell r="AV33">
            <v>668293661</v>
          </cell>
          <cell r="AW33">
            <v>66829366</v>
          </cell>
          <cell r="AX33">
            <v>800949481</v>
          </cell>
          <cell r="AZ33">
            <v>736715000</v>
          </cell>
          <cell r="BA33">
            <v>94370186</v>
          </cell>
          <cell r="BB33">
            <v>642344814</v>
          </cell>
          <cell r="BC33">
            <v>64234481</v>
          </cell>
          <cell r="BD33">
            <v>800949481</v>
          </cell>
          <cell r="BE33" t="str">
            <v>VBCN hợp đồng số 218/HĐ-AGG-DKS</v>
          </cell>
        </row>
        <row r="34">
          <cell r="B34" t="str">
            <v>A3A-17</v>
          </cell>
          <cell r="C34">
            <v>1081862500</v>
          </cell>
          <cell r="D34">
            <v>108186250</v>
          </cell>
          <cell r="E34">
            <v>1190048750</v>
          </cell>
          <cell r="F34">
            <v>216372500</v>
          </cell>
          <cell r="G34">
            <v>1406421250</v>
          </cell>
          <cell r="H34">
            <v>476020250</v>
          </cell>
          <cell r="I34">
            <v>714028500</v>
          </cell>
          <cell r="J34">
            <v>476020250</v>
          </cell>
          <cell r="K34">
            <v>714028500</v>
          </cell>
          <cell r="L34">
            <v>0</v>
          </cell>
          <cell r="M34">
            <v>64911681.818181813</v>
          </cell>
          <cell r="O34" t="str">
            <v>A3A-17</v>
          </cell>
          <cell r="P34">
            <v>94454340</v>
          </cell>
          <cell r="Q34">
            <v>987408160</v>
          </cell>
          <cell r="R34">
            <v>98740816</v>
          </cell>
          <cell r="S34">
            <v>1086148976</v>
          </cell>
          <cell r="T34">
            <v>1180603316</v>
          </cell>
          <cell r="U34">
            <v>-9445434</v>
          </cell>
          <cell r="V34">
            <v>476020250</v>
          </cell>
          <cell r="W34">
            <v>432745682</v>
          </cell>
          <cell r="X34">
            <v>43274568</v>
          </cell>
          <cell r="Y34">
            <v>0</v>
          </cell>
          <cell r="Z34">
            <v>38084069</v>
          </cell>
          <cell r="AA34">
            <v>437936181</v>
          </cell>
          <cell r="AB34">
            <v>398123801</v>
          </cell>
          <cell r="AC34">
            <v>436207870</v>
          </cell>
          <cell r="AD34">
            <v>39812380</v>
          </cell>
          <cell r="AE34">
            <v>-3462188</v>
          </cell>
          <cell r="AF34">
            <v>3462188</v>
          </cell>
          <cell r="AG34">
            <v>38084069</v>
          </cell>
          <cell r="AH34">
            <v>-34621881</v>
          </cell>
          <cell r="AI34">
            <v>-3462188</v>
          </cell>
          <cell r="AJ34">
            <v>0</v>
          </cell>
          <cell r="AK34">
            <v>704583066</v>
          </cell>
          <cell r="AL34">
            <v>56370271</v>
          </cell>
          <cell r="AM34">
            <v>648212795</v>
          </cell>
          <cell r="AN34">
            <v>589284359</v>
          </cell>
          <cell r="AO34">
            <v>645654630</v>
          </cell>
          <cell r="AP34">
            <v>58928436</v>
          </cell>
          <cell r="AQ34">
            <v>98740816</v>
          </cell>
          <cell r="AR34">
            <v>0</v>
          </cell>
          <cell r="AT34">
            <v>645654630</v>
          </cell>
          <cell r="AU34">
            <v>56370271</v>
          </cell>
          <cell r="AV34">
            <v>589284359</v>
          </cell>
          <cell r="AW34">
            <v>58928436</v>
          </cell>
          <cell r="AX34">
            <v>704583066</v>
          </cell>
          <cell r="AZ34">
            <v>649116818</v>
          </cell>
          <cell r="BA34">
            <v>94454340</v>
          </cell>
          <cell r="BB34">
            <v>554662478</v>
          </cell>
          <cell r="BC34">
            <v>55466248</v>
          </cell>
          <cell r="BD34">
            <v>704583066</v>
          </cell>
          <cell r="BE34" t="str">
            <v>VBCN hợp đồng số 170/HĐ-AGG-AG</v>
          </cell>
        </row>
        <row r="35">
          <cell r="B35" t="str">
            <v>B03-01</v>
          </cell>
          <cell r="C35">
            <v>1092668000</v>
          </cell>
          <cell r="D35">
            <v>109266800</v>
          </cell>
          <cell r="E35">
            <v>1201934800</v>
          </cell>
          <cell r="F35">
            <v>218533600</v>
          </cell>
          <cell r="G35">
            <v>1420468400</v>
          </cell>
          <cell r="H35">
            <v>721159440</v>
          </cell>
          <cell r="I35">
            <v>480775360</v>
          </cell>
          <cell r="J35">
            <v>600966440</v>
          </cell>
          <cell r="K35">
            <v>600968360</v>
          </cell>
          <cell r="L35">
            <v>120193000</v>
          </cell>
          <cell r="M35">
            <v>54633487.272727266</v>
          </cell>
          <cell r="O35" t="str">
            <v>B03-01</v>
          </cell>
          <cell r="P35">
            <v>98056127</v>
          </cell>
          <cell r="Q35">
            <v>994611873</v>
          </cell>
          <cell r="R35">
            <v>99461187</v>
          </cell>
          <cell r="S35">
            <v>1094073060</v>
          </cell>
          <cell r="T35">
            <v>1192129187</v>
          </cell>
          <cell r="U35">
            <v>-9805613</v>
          </cell>
          <cell r="V35">
            <v>600966440</v>
          </cell>
          <cell r="W35">
            <v>546333127</v>
          </cell>
          <cell r="X35">
            <v>54633313</v>
          </cell>
          <cell r="Y35">
            <v>0</v>
          </cell>
          <cell r="Z35">
            <v>49431255</v>
          </cell>
          <cell r="AA35">
            <v>551535185</v>
          </cell>
          <cell r="AB35">
            <v>501395623</v>
          </cell>
          <cell r="AC35">
            <v>550826878</v>
          </cell>
          <cell r="AD35">
            <v>50139562</v>
          </cell>
          <cell r="AE35">
            <v>-4493751</v>
          </cell>
          <cell r="AF35">
            <v>4493751</v>
          </cell>
          <cell r="AG35">
            <v>49431255</v>
          </cell>
          <cell r="AH35">
            <v>-44937504</v>
          </cell>
          <cell r="AI35">
            <v>-4493751</v>
          </cell>
          <cell r="AJ35">
            <v>0</v>
          </cell>
          <cell r="AK35">
            <v>591162747</v>
          </cell>
          <cell r="AL35">
            <v>48624872</v>
          </cell>
          <cell r="AM35">
            <v>542537875</v>
          </cell>
          <cell r="AN35">
            <v>493216250</v>
          </cell>
          <cell r="AO35">
            <v>541841122</v>
          </cell>
          <cell r="AP35">
            <v>49321625</v>
          </cell>
          <cell r="AQ35">
            <v>99461187</v>
          </cell>
          <cell r="AR35">
            <v>0</v>
          </cell>
          <cell r="AT35">
            <v>541841122</v>
          </cell>
          <cell r="AU35">
            <v>48624872</v>
          </cell>
          <cell r="AV35">
            <v>493216250</v>
          </cell>
          <cell r="AW35">
            <v>49321625</v>
          </cell>
          <cell r="AX35">
            <v>591162747</v>
          </cell>
          <cell r="AZ35">
            <v>546334873</v>
          </cell>
          <cell r="BA35">
            <v>98056127</v>
          </cell>
          <cell r="BB35">
            <v>448278746</v>
          </cell>
          <cell r="BC35">
            <v>44827874</v>
          </cell>
          <cell r="BD35">
            <v>591162747</v>
          </cell>
          <cell r="BE35" t="str">
            <v>VBCN hợp đồng số 24/HĐ-AGG-AG</v>
          </cell>
        </row>
        <row r="36">
          <cell r="B36" t="str">
            <v>B03-02</v>
          </cell>
          <cell r="C36">
            <v>1092668000</v>
          </cell>
          <cell r="D36">
            <v>109266800</v>
          </cell>
          <cell r="E36">
            <v>1201934800</v>
          </cell>
          <cell r="F36">
            <v>218533600</v>
          </cell>
          <cell r="G36">
            <v>1420468400</v>
          </cell>
          <cell r="H36">
            <v>600967400</v>
          </cell>
          <cell r="I36">
            <v>600967400</v>
          </cell>
          <cell r="J36">
            <v>480773920</v>
          </cell>
          <cell r="K36">
            <v>721160880</v>
          </cell>
          <cell r="L36">
            <v>120193480</v>
          </cell>
          <cell r="M36">
            <v>65560080</v>
          </cell>
          <cell r="O36" t="str">
            <v>B03-02</v>
          </cell>
          <cell r="P36">
            <v>98056127</v>
          </cell>
          <cell r="Q36">
            <v>994611873</v>
          </cell>
          <cell r="R36">
            <v>99461187</v>
          </cell>
          <cell r="S36">
            <v>1094073060</v>
          </cell>
          <cell r="T36">
            <v>1192129187</v>
          </cell>
          <cell r="U36">
            <v>-9805613</v>
          </cell>
          <cell r="V36">
            <v>480773920</v>
          </cell>
          <cell r="W36">
            <v>437067200</v>
          </cell>
          <cell r="X36">
            <v>43706720</v>
          </cell>
          <cell r="Y36">
            <v>0</v>
          </cell>
          <cell r="Z36">
            <v>39545067</v>
          </cell>
          <cell r="AA36">
            <v>441228853</v>
          </cell>
          <cell r="AB36">
            <v>401117139</v>
          </cell>
          <cell r="AC36">
            <v>440662206</v>
          </cell>
          <cell r="AD36">
            <v>40111714</v>
          </cell>
          <cell r="AE36">
            <v>-3595006</v>
          </cell>
          <cell r="AF36">
            <v>3595006</v>
          </cell>
          <cell r="AG36">
            <v>39545067</v>
          </cell>
          <cell r="AH36">
            <v>-35950061</v>
          </cell>
          <cell r="AI36">
            <v>-3595006</v>
          </cell>
          <cell r="AJ36">
            <v>0</v>
          </cell>
          <cell r="AK36">
            <v>711355267</v>
          </cell>
          <cell r="AL36">
            <v>58511060</v>
          </cell>
          <cell r="AM36">
            <v>652844207</v>
          </cell>
          <cell r="AN36">
            <v>593494734</v>
          </cell>
          <cell r="AO36">
            <v>652005794</v>
          </cell>
          <cell r="AP36">
            <v>59349473</v>
          </cell>
          <cell r="AQ36">
            <v>99461187</v>
          </cell>
          <cell r="AR36">
            <v>0</v>
          </cell>
          <cell r="AT36">
            <v>652005794</v>
          </cell>
          <cell r="AU36">
            <v>58511060</v>
          </cell>
          <cell r="AV36">
            <v>593494734</v>
          </cell>
          <cell r="AW36">
            <v>59349473</v>
          </cell>
          <cell r="AX36">
            <v>711355267</v>
          </cell>
          <cell r="AZ36">
            <v>655600800</v>
          </cell>
          <cell r="BA36">
            <v>98056127</v>
          </cell>
          <cell r="BB36">
            <v>557544673</v>
          </cell>
          <cell r="BC36">
            <v>55754467</v>
          </cell>
          <cell r="BD36">
            <v>711355267</v>
          </cell>
          <cell r="BE36" t="str">
            <v>VBCN hợp đồng số 51/HĐ-AGG-AG</v>
          </cell>
        </row>
        <row r="37">
          <cell r="B37" t="str">
            <v>B03-03</v>
          </cell>
          <cell r="C37">
            <v>799000000</v>
          </cell>
          <cell r="D37">
            <v>79900000</v>
          </cell>
          <cell r="E37">
            <v>878900000</v>
          </cell>
          <cell r="F37">
            <v>159800000</v>
          </cell>
          <cell r="G37">
            <v>1038700000</v>
          </cell>
          <cell r="H37">
            <v>615230000</v>
          </cell>
          <cell r="I37">
            <v>263670000</v>
          </cell>
          <cell r="J37">
            <v>351560000</v>
          </cell>
          <cell r="K37">
            <v>527340000</v>
          </cell>
          <cell r="L37">
            <v>263670000</v>
          </cell>
          <cell r="M37">
            <v>47940000</v>
          </cell>
          <cell r="O37" t="str">
            <v>B03-03</v>
          </cell>
          <cell r="P37">
            <v>76159282</v>
          </cell>
          <cell r="Q37">
            <v>722840718</v>
          </cell>
          <cell r="R37">
            <v>72284072</v>
          </cell>
          <cell r="S37">
            <v>795124790</v>
          </cell>
          <cell r="T37">
            <v>871284072</v>
          </cell>
          <cell r="U37">
            <v>-7615928</v>
          </cell>
          <cell r="V37">
            <v>351560000</v>
          </cell>
          <cell r="W37">
            <v>319600000</v>
          </cell>
          <cell r="X37">
            <v>31960000</v>
          </cell>
          <cell r="Y37">
            <v>0</v>
          </cell>
          <cell r="Z37">
            <v>30729997</v>
          </cell>
          <cell r="AA37">
            <v>320830003</v>
          </cell>
          <cell r="AB37">
            <v>291663639</v>
          </cell>
          <cell r="AC37">
            <v>322393636</v>
          </cell>
          <cell r="AD37">
            <v>29166364</v>
          </cell>
          <cell r="AE37">
            <v>-2793636</v>
          </cell>
          <cell r="AF37">
            <v>2793636</v>
          </cell>
          <cell r="AG37">
            <v>30729997</v>
          </cell>
          <cell r="AH37">
            <v>-27936361</v>
          </cell>
          <cell r="AI37">
            <v>-2793636</v>
          </cell>
          <cell r="AJ37">
            <v>0</v>
          </cell>
          <cell r="AK37">
            <v>519724072</v>
          </cell>
          <cell r="AL37">
            <v>45429285</v>
          </cell>
          <cell r="AM37">
            <v>474294787</v>
          </cell>
          <cell r="AN37">
            <v>431177079</v>
          </cell>
          <cell r="AO37">
            <v>476606364</v>
          </cell>
          <cell r="AP37">
            <v>43117708</v>
          </cell>
          <cell r="AQ37">
            <v>72284072</v>
          </cell>
          <cell r="AR37">
            <v>0</v>
          </cell>
          <cell r="AT37">
            <v>476606364</v>
          </cell>
          <cell r="AU37">
            <v>45429285</v>
          </cell>
          <cell r="AV37">
            <v>431177079</v>
          </cell>
          <cell r="AW37">
            <v>43117708</v>
          </cell>
          <cell r="AX37">
            <v>519724072</v>
          </cell>
          <cell r="AZ37">
            <v>479400000</v>
          </cell>
          <cell r="BA37">
            <v>76159282</v>
          </cell>
          <cell r="BB37">
            <v>403240718</v>
          </cell>
          <cell r="BC37">
            <v>40324072</v>
          </cell>
          <cell r="BD37">
            <v>519724072</v>
          </cell>
          <cell r="BE37" t="str">
            <v>VBCN hợp đồng số 254/HĐ-AGG-DKS</v>
          </cell>
        </row>
        <row r="38">
          <cell r="B38" t="str">
            <v>B03-05</v>
          </cell>
          <cell r="C38">
            <v>1450444000</v>
          </cell>
          <cell r="D38">
            <v>145044400</v>
          </cell>
          <cell r="E38">
            <v>1595488400</v>
          </cell>
          <cell r="F38">
            <v>290088800</v>
          </cell>
          <cell r="G38">
            <v>1885577200</v>
          </cell>
          <cell r="H38">
            <v>638195960</v>
          </cell>
          <cell r="I38">
            <v>957292440</v>
          </cell>
          <cell r="J38">
            <v>638195960</v>
          </cell>
          <cell r="K38">
            <v>957292440</v>
          </cell>
          <cell r="L38">
            <v>0</v>
          </cell>
          <cell r="M38">
            <v>87026585.454545453</v>
          </cell>
          <cell r="O38" t="str">
            <v>B03-05</v>
          </cell>
          <cell r="P38">
            <v>127745624</v>
          </cell>
          <cell r="Q38">
            <v>1322698376</v>
          </cell>
          <cell r="R38">
            <v>132269838</v>
          </cell>
          <cell r="S38">
            <v>1454968214</v>
          </cell>
          <cell r="T38">
            <v>1582713838</v>
          </cell>
          <cell r="U38">
            <v>-12774562</v>
          </cell>
          <cell r="V38">
            <v>638195960</v>
          </cell>
          <cell r="W38">
            <v>580178145</v>
          </cell>
          <cell r="X38">
            <v>58017815</v>
          </cell>
          <cell r="Y38">
            <v>0</v>
          </cell>
          <cell r="Z38">
            <v>51510727</v>
          </cell>
          <cell r="AA38">
            <v>586685233</v>
          </cell>
          <cell r="AB38">
            <v>533350212</v>
          </cell>
          <cell r="AC38">
            <v>584860939</v>
          </cell>
          <cell r="AD38">
            <v>53335021</v>
          </cell>
          <cell r="AE38">
            <v>-4682794</v>
          </cell>
          <cell r="AF38">
            <v>4682794</v>
          </cell>
          <cell r="AG38">
            <v>51510727</v>
          </cell>
          <cell r="AH38">
            <v>-46827933</v>
          </cell>
          <cell r="AI38">
            <v>-4682794</v>
          </cell>
          <cell r="AJ38">
            <v>0</v>
          </cell>
          <cell r="AK38">
            <v>944517878</v>
          </cell>
          <cell r="AL38">
            <v>76234897</v>
          </cell>
          <cell r="AM38">
            <v>868282981</v>
          </cell>
          <cell r="AN38">
            <v>789348165</v>
          </cell>
          <cell r="AO38">
            <v>865583062</v>
          </cell>
          <cell r="AP38">
            <v>78934816</v>
          </cell>
          <cell r="AQ38">
            <v>132269837</v>
          </cell>
          <cell r="AR38">
            <v>0</v>
          </cell>
          <cell r="AT38">
            <v>865583062</v>
          </cell>
          <cell r="AU38">
            <v>76234897</v>
          </cell>
          <cell r="AV38">
            <v>789348165</v>
          </cell>
          <cell r="AW38">
            <v>78934816</v>
          </cell>
          <cell r="AX38">
            <v>944517878</v>
          </cell>
          <cell r="AZ38">
            <v>870265856</v>
          </cell>
          <cell r="BA38">
            <v>127745624</v>
          </cell>
          <cell r="BB38">
            <v>742520232</v>
          </cell>
          <cell r="BC38">
            <v>74252022</v>
          </cell>
          <cell r="BD38">
            <v>944517878</v>
          </cell>
          <cell r="BE38" t="str">
            <v>VBCN hợp đồng số 57/HĐ-AGG-KRS</v>
          </cell>
        </row>
        <row r="39">
          <cell r="B39" t="str">
            <v>B03-06</v>
          </cell>
          <cell r="C39">
            <v>1458756000</v>
          </cell>
          <cell r="D39">
            <v>145875600</v>
          </cell>
          <cell r="E39">
            <v>1604631600</v>
          </cell>
          <cell r="F39">
            <v>291751200</v>
          </cell>
          <cell r="G39">
            <v>1896382800</v>
          </cell>
          <cell r="H39">
            <v>1123242120</v>
          </cell>
          <cell r="I39">
            <v>481389480</v>
          </cell>
          <cell r="J39">
            <v>1123242120</v>
          </cell>
          <cell r="K39">
            <v>481389480</v>
          </cell>
          <cell r="L39">
            <v>0</v>
          </cell>
          <cell r="M39">
            <v>43762680</v>
          </cell>
          <cell r="O39" t="str">
            <v>B03-06</v>
          </cell>
          <cell r="P39">
            <v>127745624</v>
          </cell>
          <cell r="Q39">
            <v>1331010376</v>
          </cell>
          <cell r="R39">
            <v>133101038</v>
          </cell>
          <cell r="S39">
            <v>1464111414</v>
          </cell>
          <cell r="T39">
            <v>1591857038</v>
          </cell>
          <cell r="U39">
            <v>-12774562</v>
          </cell>
          <cell r="V39">
            <v>1123242120</v>
          </cell>
          <cell r="W39">
            <v>1021129200</v>
          </cell>
          <cell r="X39">
            <v>102112920</v>
          </cell>
          <cell r="Y39">
            <v>0</v>
          </cell>
          <cell r="Z39">
            <v>90139543</v>
          </cell>
          <cell r="AA39">
            <v>1033102577</v>
          </cell>
          <cell r="AB39">
            <v>939184161</v>
          </cell>
          <cell r="AC39">
            <v>1029323704</v>
          </cell>
          <cell r="AD39">
            <v>93918416</v>
          </cell>
          <cell r="AE39">
            <v>-8194504</v>
          </cell>
          <cell r="AF39">
            <v>8194504</v>
          </cell>
          <cell r="AG39">
            <v>90139543</v>
          </cell>
          <cell r="AH39">
            <v>-81945039</v>
          </cell>
          <cell r="AI39">
            <v>-8194504</v>
          </cell>
          <cell r="AJ39">
            <v>0</v>
          </cell>
          <cell r="AK39">
            <v>468614918</v>
          </cell>
          <cell r="AL39">
            <v>37606081</v>
          </cell>
          <cell r="AM39">
            <v>431008837</v>
          </cell>
          <cell r="AN39">
            <v>391826215</v>
          </cell>
          <cell r="AO39">
            <v>429432296</v>
          </cell>
          <cell r="AP39">
            <v>39182622</v>
          </cell>
          <cell r="AQ39">
            <v>133101038</v>
          </cell>
          <cell r="AR39">
            <v>0</v>
          </cell>
          <cell r="AT39">
            <v>429432296</v>
          </cell>
          <cell r="AU39">
            <v>37606081</v>
          </cell>
          <cell r="AV39">
            <v>391826215</v>
          </cell>
          <cell r="AW39">
            <v>39182622</v>
          </cell>
          <cell r="AX39">
            <v>468614918</v>
          </cell>
          <cell r="AZ39">
            <v>437626800</v>
          </cell>
          <cell r="BA39">
            <v>127745624</v>
          </cell>
          <cell r="BB39">
            <v>309881176</v>
          </cell>
          <cell r="BC39">
            <v>30988118</v>
          </cell>
          <cell r="BD39">
            <v>468614918</v>
          </cell>
          <cell r="BE39" t="str">
            <v>VBCN hợp đồng số 99/HĐ-AGG-AG</v>
          </cell>
        </row>
        <row r="40">
          <cell r="B40" t="str">
            <v>B03-07</v>
          </cell>
          <cell r="C40">
            <v>799000000</v>
          </cell>
          <cell r="D40">
            <v>79900000</v>
          </cell>
          <cell r="E40">
            <v>878900000</v>
          </cell>
          <cell r="F40">
            <v>159800000</v>
          </cell>
          <cell r="G40">
            <v>1038700000</v>
          </cell>
          <cell r="H40">
            <v>263670000</v>
          </cell>
          <cell r="I40">
            <v>615230000</v>
          </cell>
          <cell r="J40">
            <v>263670000</v>
          </cell>
          <cell r="K40">
            <v>615230000</v>
          </cell>
          <cell r="L40">
            <v>0</v>
          </cell>
          <cell r="M40">
            <v>55930000</v>
          </cell>
          <cell r="O40" t="str">
            <v>B03-07</v>
          </cell>
          <cell r="P40">
            <v>76159282</v>
          </cell>
          <cell r="Q40">
            <v>722840718</v>
          </cell>
          <cell r="R40">
            <v>72284072</v>
          </cell>
          <cell r="S40">
            <v>795124790</v>
          </cell>
          <cell r="T40">
            <v>871284072</v>
          </cell>
          <cell r="U40">
            <v>-7615928</v>
          </cell>
          <cell r="V40">
            <v>263670000</v>
          </cell>
          <cell r="W40">
            <v>239700000</v>
          </cell>
          <cell r="X40">
            <v>23970000</v>
          </cell>
          <cell r="Y40">
            <v>0</v>
          </cell>
          <cell r="Z40">
            <v>23047498</v>
          </cell>
          <cell r="AA40">
            <v>240622502</v>
          </cell>
          <cell r="AB40">
            <v>218747729</v>
          </cell>
          <cell r="AC40">
            <v>241795227</v>
          </cell>
          <cell r="AD40">
            <v>21874773</v>
          </cell>
          <cell r="AE40">
            <v>-2095227</v>
          </cell>
          <cell r="AF40">
            <v>2095227</v>
          </cell>
          <cell r="AG40">
            <v>23047498</v>
          </cell>
          <cell r="AH40">
            <v>-20952271</v>
          </cell>
          <cell r="AI40">
            <v>-2095227</v>
          </cell>
          <cell r="AJ40">
            <v>0</v>
          </cell>
          <cell r="AK40">
            <v>607614072</v>
          </cell>
          <cell r="AL40">
            <v>53111784</v>
          </cell>
          <cell r="AM40">
            <v>554502288</v>
          </cell>
          <cell r="AN40">
            <v>504092989</v>
          </cell>
          <cell r="AO40">
            <v>557204773</v>
          </cell>
          <cell r="AP40">
            <v>50409299</v>
          </cell>
          <cell r="AQ40">
            <v>72284072</v>
          </cell>
          <cell r="AR40">
            <v>0</v>
          </cell>
          <cell r="AT40">
            <v>557204773</v>
          </cell>
          <cell r="AU40">
            <v>53111784</v>
          </cell>
          <cell r="AV40">
            <v>504092989</v>
          </cell>
          <cell r="AW40">
            <v>50409299</v>
          </cell>
          <cell r="AX40">
            <v>607614072</v>
          </cell>
          <cell r="AZ40">
            <v>559300000</v>
          </cell>
          <cell r="BA40">
            <v>76159282</v>
          </cell>
          <cell r="BB40">
            <v>483140718</v>
          </cell>
          <cell r="BC40">
            <v>48314072</v>
          </cell>
          <cell r="BD40">
            <v>607614072</v>
          </cell>
          <cell r="BE40" t="str">
            <v>VBCN hợp đồng số 162/HĐ-AGG-AG</v>
          </cell>
        </row>
        <row r="41">
          <cell r="B41" t="str">
            <v>B03-08</v>
          </cell>
          <cell r="C41">
            <v>1092668000</v>
          </cell>
          <cell r="D41">
            <v>109266800</v>
          </cell>
          <cell r="E41">
            <v>1201934800</v>
          </cell>
          <cell r="F41">
            <v>218533600</v>
          </cell>
          <cell r="G41">
            <v>1420468400</v>
          </cell>
          <cell r="H41">
            <v>841354360</v>
          </cell>
          <cell r="I41">
            <v>360580440</v>
          </cell>
          <cell r="J41">
            <v>480773920</v>
          </cell>
          <cell r="K41">
            <v>721160880</v>
          </cell>
          <cell r="L41">
            <v>360580440</v>
          </cell>
          <cell r="M41">
            <v>65560080</v>
          </cell>
          <cell r="O41" t="str">
            <v>B03-08</v>
          </cell>
          <cell r="P41">
            <v>98056127</v>
          </cell>
          <cell r="Q41">
            <v>994611873</v>
          </cell>
          <cell r="R41">
            <v>99461187</v>
          </cell>
          <cell r="S41">
            <v>1094073060</v>
          </cell>
          <cell r="T41">
            <v>1192129187</v>
          </cell>
          <cell r="U41">
            <v>-9805613</v>
          </cell>
          <cell r="V41">
            <v>480773920</v>
          </cell>
          <cell r="W41">
            <v>437067200</v>
          </cell>
          <cell r="X41">
            <v>43706720</v>
          </cell>
          <cell r="Y41">
            <v>0</v>
          </cell>
          <cell r="Z41">
            <v>39545067</v>
          </cell>
          <cell r="AA41">
            <v>441228853</v>
          </cell>
          <cell r="AB41">
            <v>401117139</v>
          </cell>
          <cell r="AC41">
            <v>440662206</v>
          </cell>
          <cell r="AD41">
            <v>40111714</v>
          </cell>
          <cell r="AE41">
            <v>-3595006</v>
          </cell>
          <cell r="AF41">
            <v>3595006</v>
          </cell>
          <cell r="AG41">
            <v>39545067</v>
          </cell>
          <cell r="AH41">
            <v>-35950061</v>
          </cell>
          <cell r="AI41">
            <v>-3595006</v>
          </cell>
          <cell r="AJ41">
            <v>0</v>
          </cell>
          <cell r="AK41">
            <v>711355267</v>
          </cell>
          <cell r="AL41">
            <v>58511060</v>
          </cell>
          <cell r="AM41">
            <v>652844207</v>
          </cell>
          <cell r="AN41">
            <v>593494734</v>
          </cell>
          <cell r="AO41">
            <v>652005794</v>
          </cell>
          <cell r="AP41">
            <v>59349473</v>
          </cell>
          <cell r="AQ41">
            <v>99461187</v>
          </cell>
          <cell r="AR41">
            <v>0</v>
          </cell>
          <cell r="AT41">
            <v>652005794</v>
          </cell>
          <cell r="AU41">
            <v>58511060</v>
          </cell>
          <cell r="AV41">
            <v>593494734</v>
          </cell>
          <cell r="AW41">
            <v>59349473</v>
          </cell>
          <cell r="AX41">
            <v>711355267</v>
          </cell>
          <cell r="AZ41">
            <v>655600800</v>
          </cell>
          <cell r="BA41">
            <v>98056127</v>
          </cell>
          <cell r="BB41">
            <v>557544673</v>
          </cell>
          <cell r="BC41">
            <v>55754467</v>
          </cell>
          <cell r="BD41">
            <v>711355267</v>
          </cell>
          <cell r="BE41" t="str">
            <v>VBCN hợp đồng số 16/HĐ-AGG-DKS</v>
          </cell>
        </row>
        <row r="42">
          <cell r="B42" t="str">
            <v>B03-09</v>
          </cell>
          <cell r="C42">
            <v>1092668000</v>
          </cell>
          <cell r="D42">
            <v>109266800</v>
          </cell>
          <cell r="E42">
            <v>1201934800</v>
          </cell>
          <cell r="F42">
            <v>218533600</v>
          </cell>
          <cell r="G42">
            <v>1420468400</v>
          </cell>
          <cell r="H42">
            <v>711067400</v>
          </cell>
          <cell r="I42">
            <v>490867400</v>
          </cell>
          <cell r="J42">
            <v>360580440</v>
          </cell>
          <cell r="K42">
            <v>841354360</v>
          </cell>
          <cell r="L42">
            <v>350486960</v>
          </cell>
          <cell r="M42">
            <v>76486759.999999985</v>
          </cell>
          <cell r="O42" t="str">
            <v>B03-09</v>
          </cell>
          <cell r="P42">
            <v>98056127</v>
          </cell>
          <cell r="Q42">
            <v>994611873</v>
          </cell>
          <cell r="R42">
            <v>99461187</v>
          </cell>
          <cell r="S42">
            <v>1094073060</v>
          </cell>
          <cell r="T42">
            <v>1192129187</v>
          </cell>
          <cell r="U42">
            <v>-9805613</v>
          </cell>
          <cell r="V42">
            <v>360580440</v>
          </cell>
          <cell r="W42">
            <v>327800400</v>
          </cell>
          <cell r="X42">
            <v>32780040</v>
          </cell>
          <cell r="Y42">
            <v>0</v>
          </cell>
          <cell r="Z42">
            <v>29658800</v>
          </cell>
          <cell r="AA42">
            <v>330921640</v>
          </cell>
          <cell r="AB42">
            <v>300837855</v>
          </cell>
          <cell r="AC42">
            <v>330496655</v>
          </cell>
          <cell r="AD42">
            <v>30083786</v>
          </cell>
          <cell r="AE42">
            <v>-2696254</v>
          </cell>
          <cell r="AF42">
            <v>2696255</v>
          </cell>
          <cell r="AG42">
            <v>29658800</v>
          </cell>
          <cell r="AH42">
            <v>-26962545</v>
          </cell>
          <cell r="AI42">
            <v>-2696255</v>
          </cell>
          <cell r="AJ42">
            <v>0</v>
          </cell>
          <cell r="AK42">
            <v>831548747</v>
          </cell>
          <cell r="AL42">
            <v>68397327</v>
          </cell>
          <cell r="AM42">
            <v>763151420</v>
          </cell>
          <cell r="AN42">
            <v>693774018</v>
          </cell>
          <cell r="AO42">
            <v>762171345</v>
          </cell>
          <cell r="AP42">
            <v>69377402</v>
          </cell>
          <cell r="AQ42">
            <v>99461187</v>
          </cell>
          <cell r="AR42">
            <v>0</v>
          </cell>
          <cell r="AT42">
            <v>762171345</v>
          </cell>
          <cell r="AU42">
            <v>68397327</v>
          </cell>
          <cell r="AV42">
            <v>693774018</v>
          </cell>
          <cell r="AW42">
            <v>69377402</v>
          </cell>
          <cell r="AX42">
            <v>831548747</v>
          </cell>
          <cell r="AZ42">
            <v>764867600</v>
          </cell>
          <cell r="BA42">
            <v>98056127</v>
          </cell>
          <cell r="BB42">
            <v>666811473</v>
          </cell>
          <cell r="BC42">
            <v>66681147</v>
          </cell>
          <cell r="BD42">
            <v>831548747</v>
          </cell>
          <cell r="BE42" t="str">
            <v>VBCN hợp đồng số 183/HĐ-AGG-DKS</v>
          </cell>
        </row>
        <row r="43">
          <cell r="B43" t="str">
            <v>B03-10</v>
          </cell>
          <cell r="C43">
            <v>1089510000</v>
          </cell>
          <cell r="D43">
            <v>108951000</v>
          </cell>
          <cell r="E43">
            <v>1198461000</v>
          </cell>
          <cell r="F43">
            <v>217902000</v>
          </cell>
          <cell r="G43">
            <v>1416363000</v>
          </cell>
          <cell r="H43">
            <v>599230500</v>
          </cell>
          <cell r="I43">
            <v>599230500</v>
          </cell>
          <cell r="J43">
            <v>479384400</v>
          </cell>
          <cell r="K43">
            <v>719076600</v>
          </cell>
          <cell r="L43">
            <v>119846100</v>
          </cell>
          <cell r="M43">
            <v>65370600</v>
          </cell>
          <cell r="O43" t="str">
            <v>B03-10</v>
          </cell>
          <cell r="P43">
            <v>98056127</v>
          </cell>
          <cell r="Q43">
            <v>991453873</v>
          </cell>
          <cell r="R43">
            <v>99145387</v>
          </cell>
          <cell r="S43">
            <v>1090599260</v>
          </cell>
          <cell r="T43">
            <v>1188655387</v>
          </cell>
          <cell r="U43">
            <v>-9805613</v>
          </cell>
          <cell r="V43">
            <v>479384400</v>
          </cell>
          <cell r="W43">
            <v>435804000</v>
          </cell>
          <cell r="X43">
            <v>43580400</v>
          </cell>
          <cell r="Y43">
            <v>0</v>
          </cell>
          <cell r="Z43">
            <v>39546010</v>
          </cell>
          <cell r="AA43">
            <v>439838390</v>
          </cell>
          <cell r="AB43">
            <v>399853082</v>
          </cell>
          <cell r="AC43">
            <v>439399092</v>
          </cell>
          <cell r="AD43">
            <v>39985308</v>
          </cell>
          <cell r="AE43">
            <v>-3595092</v>
          </cell>
          <cell r="AF43">
            <v>3595092</v>
          </cell>
          <cell r="AG43">
            <v>39546010</v>
          </cell>
          <cell r="AH43">
            <v>-35950918</v>
          </cell>
          <cell r="AI43">
            <v>-3595092</v>
          </cell>
          <cell r="AJ43">
            <v>0</v>
          </cell>
          <cell r="AK43">
            <v>709270987</v>
          </cell>
          <cell r="AL43">
            <v>58510117</v>
          </cell>
          <cell r="AM43">
            <v>650760870</v>
          </cell>
          <cell r="AN43">
            <v>591600791</v>
          </cell>
          <cell r="AO43">
            <v>650110908</v>
          </cell>
          <cell r="AP43">
            <v>59160079</v>
          </cell>
          <cell r="AQ43">
            <v>99145387</v>
          </cell>
          <cell r="AR43">
            <v>0</v>
          </cell>
          <cell r="AT43">
            <v>650110908</v>
          </cell>
          <cell r="AU43">
            <v>58510117</v>
          </cell>
          <cell r="AV43">
            <v>591600791</v>
          </cell>
          <cell r="AW43">
            <v>59160079</v>
          </cell>
          <cell r="AX43">
            <v>709270987</v>
          </cell>
          <cell r="AZ43">
            <v>653706000</v>
          </cell>
          <cell r="BA43">
            <v>98056127</v>
          </cell>
          <cell r="BB43">
            <v>555649873</v>
          </cell>
          <cell r="BC43">
            <v>55564987</v>
          </cell>
          <cell r="BD43">
            <v>709270987</v>
          </cell>
          <cell r="BE43" t="str">
            <v>VBCN hợp đồng số 134/HĐ-AGG-AG</v>
          </cell>
        </row>
        <row r="44">
          <cell r="B44" t="str">
            <v>B03-11</v>
          </cell>
          <cell r="C44">
            <v>1212672000</v>
          </cell>
          <cell r="D44">
            <v>121267200</v>
          </cell>
          <cell r="E44">
            <v>1333939200</v>
          </cell>
          <cell r="F44">
            <v>242534400</v>
          </cell>
          <cell r="G44">
            <v>1576473600</v>
          </cell>
          <cell r="H44">
            <v>933757600</v>
          </cell>
          <cell r="I44">
            <v>400181600</v>
          </cell>
          <cell r="J44">
            <v>533575680</v>
          </cell>
          <cell r="K44">
            <v>800363520</v>
          </cell>
          <cell r="L44">
            <v>400181920</v>
          </cell>
          <cell r="M44">
            <v>72760320</v>
          </cell>
          <cell r="O44" t="str">
            <v>B03-11</v>
          </cell>
          <cell r="P44">
            <v>98056127</v>
          </cell>
          <cell r="Q44">
            <v>1114615873</v>
          </cell>
          <cell r="R44">
            <v>111461587</v>
          </cell>
          <cell r="S44">
            <v>1226077460</v>
          </cell>
          <cell r="T44">
            <v>1324133587</v>
          </cell>
          <cell r="U44">
            <v>-9805613</v>
          </cell>
          <cell r="V44">
            <v>533575680</v>
          </cell>
          <cell r="W44">
            <v>485068800</v>
          </cell>
          <cell r="X44">
            <v>48506880</v>
          </cell>
          <cell r="Y44">
            <v>0</v>
          </cell>
          <cell r="Z44">
            <v>39512905</v>
          </cell>
          <cell r="AA44">
            <v>494062775</v>
          </cell>
          <cell r="AB44">
            <v>449147977</v>
          </cell>
          <cell r="AC44">
            <v>488660882</v>
          </cell>
          <cell r="AD44">
            <v>44914798</v>
          </cell>
          <cell r="AE44">
            <v>-3592082</v>
          </cell>
          <cell r="AF44">
            <v>3592082</v>
          </cell>
          <cell r="AG44">
            <v>39512905</v>
          </cell>
          <cell r="AH44">
            <v>-35920823</v>
          </cell>
          <cell r="AI44">
            <v>-3592082</v>
          </cell>
          <cell r="AJ44">
            <v>0</v>
          </cell>
          <cell r="AK44">
            <v>790557907</v>
          </cell>
          <cell r="AL44">
            <v>58543222</v>
          </cell>
          <cell r="AM44">
            <v>732014685</v>
          </cell>
          <cell r="AN44">
            <v>665467895</v>
          </cell>
          <cell r="AO44">
            <v>724011117</v>
          </cell>
          <cell r="AP44">
            <v>66546790</v>
          </cell>
          <cell r="AQ44">
            <v>111461588</v>
          </cell>
          <cell r="AR44">
            <v>0</v>
          </cell>
          <cell r="AT44">
            <v>724011117</v>
          </cell>
          <cell r="AU44">
            <v>58543222</v>
          </cell>
          <cell r="AV44">
            <v>665467895</v>
          </cell>
          <cell r="AW44">
            <v>66546790</v>
          </cell>
          <cell r="AX44">
            <v>790557907</v>
          </cell>
          <cell r="AZ44">
            <v>727603199</v>
          </cell>
          <cell r="BA44">
            <v>98056127</v>
          </cell>
          <cell r="BB44">
            <v>629547072</v>
          </cell>
          <cell r="BC44">
            <v>62954708</v>
          </cell>
          <cell r="BD44">
            <v>790557907</v>
          </cell>
          <cell r="BE44" t="str">
            <v>VBCN hợp đồng số 171/HĐ-AGG-DKS</v>
          </cell>
        </row>
        <row r="45">
          <cell r="B45" t="str">
            <v>B03-12</v>
          </cell>
          <cell r="C45">
            <v>799000000</v>
          </cell>
          <cell r="D45">
            <v>79900000</v>
          </cell>
          <cell r="E45">
            <v>878900000</v>
          </cell>
          <cell r="F45">
            <v>159800000</v>
          </cell>
          <cell r="G45">
            <v>1038700000</v>
          </cell>
          <cell r="H45">
            <v>615230000</v>
          </cell>
          <cell r="I45">
            <v>263670000</v>
          </cell>
          <cell r="J45">
            <v>351560000</v>
          </cell>
          <cell r="K45">
            <v>527340000</v>
          </cell>
          <cell r="L45">
            <v>263670000</v>
          </cell>
          <cell r="M45">
            <v>47940000</v>
          </cell>
          <cell r="O45" t="str">
            <v>B03-12</v>
          </cell>
          <cell r="P45">
            <v>76159282</v>
          </cell>
          <cell r="Q45">
            <v>722840718</v>
          </cell>
          <cell r="R45">
            <v>72284072</v>
          </cell>
          <cell r="S45">
            <v>795124790</v>
          </cell>
          <cell r="T45">
            <v>871284072</v>
          </cell>
          <cell r="U45">
            <v>-7615928</v>
          </cell>
          <cell r="V45">
            <v>351560000</v>
          </cell>
          <cell r="W45">
            <v>319600000</v>
          </cell>
          <cell r="X45">
            <v>31960000</v>
          </cell>
          <cell r="Y45">
            <v>0</v>
          </cell>
          <cell r="Z45">
            <v>30729997</v>
          </cell>
          <cell r="AA45">
            <v>320830003</v>
          </cell>
          <cell r="AB45">
            <v>291663639</v>
          </cell>
          <cell r="AC45">
            <v>322393636</v>
          </cell>
          <cell r="AD45">
            <v>29166364</v>
          </cell>
          <cell r="AE45">
            <v>-2793636</v>
          </cell>
          <cell r="AF45">
            <v>2793636</v>
          </cell>
          <cell r="AG45">
            <v>30729997</v>
          </cell>
          <cell r="AH45">
            <v>-27936361</v>
          </cell>
          <cell r="AI45">
            <v>-2793636</v>
          </cell>
          <cell r="AJ45">
            <v>0</v>
          </cell>
          <cell r="AK45">
            <v>519724072</v>
          </cell>
          <cell r="AL45">
            <v>45429285</v>
          </cell>
          <cell r="AM45">
            <v>474294787</v>
          </cell>
          <cell r="AN45">
            <v>431177079</v>
          </cell>
          <cell r="AO45">
            <v>476606364</v>
          </cell>
          <cell r="AP45">
            <v>43117708</v>
          </cell>
          <cell r="AQ45">
            <v>72284072</v>
          </cell>
          <cell r="AR45">
            <v>0</v>
          </cell>
          <cell r="AT45">
            <v>476606364</v>
          </cell>
          <cell r="AU45">
            <v>45429285</v>
          </cell>
          <cell r="AV45">
            <v>431177079</v>
          </cell>
          <cell r="AW45">
            <v>43117708</v>
          </cell>
          <cell r="AX45">
            <v>519724072</v>
          </cell>
          <cell r="AZ45">
            <v>479400000</v>
          </cell>
          <cell r="BA45">
            <v>76159282</v>
          </cell>
          <cell r="BB45">
            <v>403240718</v>
          </cell>
          <cell r="BC45">
            <v>40324072</v>
          </cell>
          <cell r="BD45">
            <v>519724072</v>
          </cell>
          <cell r="BE45" t="str">
            <v>VBCN hợp đồng số 02/HĐ-AGG-AG</v>
          </cell>
        </row>
        <row r="46">
          <cell r="B46" t="str">
            <v>B03-14</v>
          </cell>
          <cell r="C46">
            <v>1487848000</v>
          </cell>
          <cell r="D46">
            <v>148784800</v>
          </cell>
          <cell r="E46">
            <v>1636632800</v>
          </cell>
          <cell r="F46">
            <v>297569600</v>
          </cell>
          <cell r="G46">
            <v>1934202400</v>
          </cell>
          <cell r="H46">
            <v>1145642960</v>
          </cell>
          <cell r="I46">
            <v>490989840</v>
          </cell>
          <cell r="J46">
            <v>1145642960</v>
          </cell>
          <cell r="K46">
            <v>490989840</v>
          </cell>
          <cell r="L46">
            <v>0</v>
          </cell>
          <cell r="M46">
            <v>44635440</v>
          </cell>
          <cell r="O46" t="str">
            <v>B03-14</v>
          </cell>
          <cell r="P46">
            <v>127745624</v>
          </cell>
          <cell r="Q46">
            <v>1360102376</v>
          </cell>
          <cell r="R46">
            <v>136010238</v>
          </cell>
          <cell r="S46">
            <v>1496112614</v>
          </cell>
          <cell r="T46">
            <v>1623858238</v>
          </cell>
          <cell r="U46">
            <v>-12774562</v>
          </cell>
          <cell r="V46">
            <v>1145642960</v>
          </cell>
          <cell r="W46">
            <v>1041493600</v>
          </cell>
          <cell r="X46">
            <v>104149360</v>
          </cell>
          <cell r="Y46">
            <v>0</v>
          </cell>
          <cell r="Z46">
            <v>90125401</v>
          </cell>
          <cell r="AA46">
            <v>1055517559</v>
          </cell>
          <cell r="AB46">
            <v>959561417</v>
          </cell>
          <cell r="AC46">
            <v>1049686818</v>
          </cell>
          <cell r="AD46">
            <v>95956142</v>
          </cell>
          <cell r="AE46">
            <v>-8193218</v>
          </cell>
          <cell r="AF46">
            <v>8193218</v>
          </cell>
          <cell r="AG46">
            <v>90125401</v>
          </cell>
          <cell r="AH46">
            <v>-81932183</v>
          </cell>
          <cell r="AI46">
            <v>-8193218</v>
          </cell>
          <cell r="AJ46">
            <v>0</v>
          </cell>
          <cell r="AK46">
            <v>478215278</v>
          </cell>
          <cell r="AL46">
            <v>37620223</v>
          </cell>
          <cell r="AM46">
            <v>440595055</v>
          </cell>
          <cell r="AN46">
            <v>400540959</v>
          </cell>
          <cell r="AO46">
            <v>438161182</v>
          </cell>
          <cell r="AP46">
            <v>40054096</v>
          </cell>
          <cell r="AQ46">
            <v>136010238</v>
          </cell>
          <cell r="AR46">
            <v>0</v>
          </cell>
          <cell r="AT46">
            <v>438161182</v>
          </cell>
          <cell r="AU46">
            <v>37620223</v>
          </cell>
          <cell r="AV46">
            <v>400540959</v>
          </cell>
          <cell r="AW46">
            <v>40054096</v>
          </cell>
          <cell r="AX46">
            <v>478215278</v>
          </cell>
          <cell r="AZ46">
            <v>446354400</v>
          </cell>
          <cell r="BA46">
            <v>127745624</v>
          </cell>
          <cell r="BB46">
            <v>318608776</v>
          </cell>
          <cell r="BC46">
            <v>31860878</v>
          </cell>
          <cell r="BD46">
            <v>478215278</v>
          </cell>
          <cell r="BE46" t="str">
            <v>VBCN hợp đồng số 29/HĐ-AGG-DKS</v>
          </cell>
        </row>
        <row r="47">
          <cell r="B47" t="str">
            <v>B03-15</v>
          </cell>
          <cell r="C47">
            <v>1506106000</v>
          </cell>
          <cell r="D47">
            <v>150610600</v>
          </cell>
          <cell r="E47">
            <v>1656716600</v>
          </cell>
          <cell r="F47">
            <v>301221200</v>
          </cell>
          <cell r="G47">
            <v>1957937800</v>
          </cell>
          <cell r="H47">
            <v>856716600</v>
          </cell>
          <cell r="I47">
            <v>800000000</v>
          </cell>
          <cell r="J47">
            <v>828358300</v>
          </cell>
          <cell r="K47">
            <v>828358300</v>
          </cell>
          <cell r="L47">
            <v>28358300</v>
          </cell>
          <cell r="M47">
            <v>75305299.999999985</v>
          </cell>
          <cell r="O47" t="str">
            <v>B03-15</v>
          </cell>
          <cell r="P47">
            <v>130000949</v>
          </cell>
          <cell r="Q47">
            <v>1376105051</v>
          </cell>
          <cell r="R47">
            <v>137610505</v>
          </cell>
          <cell r="S47">
            <v>1513715556</v>
          </cell>
          <cell r="T47">
            <v>1643716505</v>
          </cell>
          <cell r="U47">
            <v>-13000095</v>
          </cell>
          <cell r="V47">
            <v>828358300</v>
          </cell>
          <cell r="W47">
            <v>753053000</v>
          </cell>
          <cell r="X47">
            <v>75305300</v>
          </cell>
          <cell r="Y47">
            <v>0</v>
          </cell>
          <cell r="Z47">
            <v>65514561</v>
          </cell>
          <cell r="AA47">
            <v>762843739</v>
          </cell>
          <cell r="AB47">
            <v>693494308</v>
          </cell>
          <cell r="AC47">
            <v>759008869</v>
          </cell>
          <cell r="AD47">
            <v>69349431</v>
          </cell>
          <cell r="AE47">
            <v>-5955869</v>
          </cell>
          <cell r="AF47">
            <v>5955869</v>
          </cell>
          <cell r="AG47">
            <v>65514561</v>
          </cell>
          <cell r="AH47">
            <v>-59558692</v>
          </cell>
          <cell r="AI47">
            <v>-5955869</v>
          </cell>
          <cell r="AJ47">
            <v>0</v>
          </cell>
          <cell r="AK47">
            <v>815358205</v>
          </cell>
          <cell r="AL47">
            <v>64486388</v>
          </cell>
          <cell r="AM47">
            <v>750871817</v>
          </cell>
          <cell r="AN47">
            <v>682610743</v>
          </cell>
          <cell r="AO47">
            <v>747097131</v>
          </cell>
          <cell r="AP47">
            <v>68261074</v>
          </cell>
          <cell r="AQ47">
            <v>137610505</v>
          </cell>
          <cell r="AR47">
            <v>0</v>
          </cell>
          <cell r="AT47">
            <v>747097131</v>
          </cell>
          <cell r="AU47">
            <v>64486388</v>
          </cell>
          <cell r="AV47">
            <v>682610743</v>
          </cell>
          <cell r="AW47">
            <v>68261074</v>
          </cell>
          <cell r="AX47">
            <v>815358205</v>
          </cell>
          <cell r="AZ47">
            <v>753053000</v>
          </cell>
          <cell r="BA47">
            <v>130000949</v>
          </cell>
          <cell r="BB47">
            <v>623052051</v>
          </cell>
          <cell r="BC47">
            <v>62305205</v>
          </cell>
          <cell r="BD47">
            <v>815358205</v>
          </cell>
          <cell r="BE47" t="str">
            <v>VBCN hợp đồng số 190/HĐ-AGG-DKS</v>
          </cell>
        </row>
        <row r="48">
          <cell r="B48" t="str">
            <v>B03-16</v>
          </cell>
          <cell r="C48">
            <v>1019373000</v>
          </cell>
          <cell r="D48">
            <v>101937300</v>
          </cell>
          <cell r="E48">
            <v>1121310300</v>
          </cell>
          <cell r="F48">
            <v>203874600</v>
          </cell>
          <cell r="G48">
            <v>1325184900</v>
          </cell>
          <cell r="H48">
            <v>784917210</v>
          </cell>
          <cell r="I48">
            <v>336393090</v>
          </cell>
          <cell r="J48">
            <v>784917210</v>
          </cell>
          <cell r="K48">
            <v>336393090</v>
          </cell>
          <cell r="L48">
            <v>0</v>
          </cell>
          <cell r="M48">
            <v>30581190</v>
          </cell>
          <cell r="O48" t="str">
            <v>B03-16</v>
          </cell>
          <cell r="P48">
            <v>94370186</v>
          </cell>
          <cell r="Q48">
            <v>925002814</v>
          </cell>
          <cell r="R48">
            <v>92500281</v>
          </cell>
          <cell r="S48">
            <v>1017503095</v>
          </cell>
          <cell r="T48">
            <v>1111873281</v>
          </cell>
          <cell r="U48">
            <v>-9437019</v>
          </cell>
          <cell r="V48">
            <v>784917210</v>
          </cell>
          <cell r="W48">
            <v>713561100</v>
          </cell>
          <cell r="X48">
            <v>71356110</v>
          </cell>
          <cell r="Y48">
            <v>0</v>
          </cell>
          <cell r="Z48">
            <v>66619807</v>
          </cell>
          <cell r="AA48">
            <v>718297403</v>
          </cell>
          <cell r="AB48">
            <v>652997639</v>
          </cell>
          <cell r="AC48">
            <v>719617446</v>
          </cell>
          <cell r="AD48">
            <v>65299764</v>
          </cell>
          <cell r="AE48">
            <v>-6056346</v>
          </cell>
          <cell r="AF48">
            <v>6056346</v>
          </cell>
          <cell r="AG48">
            <v>66619807</v>
          </cell>
          <cell r="AH48">
            <v>-60563461</v>
          </cell>
          <cell r="AI48">
            <v>-6056346</v>
          </cell>
          <cell r="AJ48">
            <v>0</v>
          </cell>
          <cell r="AK48">
            <v>326956071</v>
          </cell>
          <cell r="AL48">
            <v>27750379</v>
          </cell>
          <cell r="AM48">
            <v>299205692</v>
          </cell>
          <cell r="AN48">
            <v>272005175</v>
          </cell>
          <cell r="AO48">
            <v>299755554</v>
          </cell>
          <cell r="AP48">
            <v>27200517</v>
          </cell>
          <cell r="AQ48">
            <v>92500281</v>
          </cell>
          <cell r="AR48">
            <v>0</v>
          </cell>
          <cell r="AT48">
            <v>299755554</v>
          </cell>
          <cell r="AU48">
            <v>27750379</v>
          </cell>
          <cell r="AV48">
            <v>272005175</v>
          </cell>
          <cell r="AW48">
            <v>27200517</v>
          </cell>
          <cell r="AX48">
            <v>326956071</v>
          </cell>
          <cell r="AZ48">
            <v>305811900</v>
          </cell>
          <cell r="BA48">
            <v>94370186</v>
          </cell>
          <cell r="BB48">
            <v>211441714</v>
          </cell>
          <cell r="BC48">
            <v>21144171</v>
          </cell>
          <cell r="BD48">
            <v>326956071</v>
          </cell>
          <cell r="BE48" t="str">
            <v>VBCN hợp đồng số 344/HĐ-AGG-AG</v>
          </cell>
        </row>
        <row r="49">
          <cell r="B49" t="str">
            <v>B03-17</v>
          </cell>
          <cell r="C49">
            <v>1039197500</v>
          </cell>
          <cell r="D49">
            <v>103919750</v>
          </cell>
          <cell r="E49">
            <v>1143117250</v>
          </cell>
          <cell r="F49">
            <v>207839500</v>
          </cell>
          <cell r="G49">
            <v>1350956750</v>
          </cell>
          <cell r="H49">
            <v>685870350</v>
          </cell>
          <cell r="I49">
            <v>457246900</v>
          </cell>
          <cell r="J49">
            <v>342935175</v>
          </cell>
          <cell r="K49">
            <v>800182075</v>
          </cell>
          <cell r="L49">
            <v>342935175</v>
          </cell>
          <cell r="M49">
            <v>72743825</v>
          </cell>
          <cell r="O49" t="str">
            <v>B03-17</v>
          </cell>
          <cell r="P49">
            <v>94454340</v>
          </cell>
          <cell r="Q49">
            <v>944743160</v>
          </cell>
          <cell r="R49">
            <v>94474316</v>
          </cell>
          <cell r="S49">
            <v>1039217476</v>
          </cell>
          <cell r="T49">
            <v>1133671816</v>
          </cell>
          <cell r="U49">
            <v>-9445434</v>
          </cell>
          <cell r="V49">
            <v>342935175</v>
          </cell>
          <cell r="W49">
            <v>311759250</v>
          </cell>
          <cell r="X49">
            <v>31175925</v>
          </cell>
          <cell r="Y49">
            <v>0</v>
          </cell>
          <cell r="Z49">
            <v>28572392</v>
          </cell>
          <cell r="AA49">
            <v>314362783</v>
          </cell>
          <cell r="AB49">
            <v>285784348</v>
          </cell>
          <cell r="AC49">
            <v>314356740</v>
          </cell>
          <cell r="AD49">
            <v>28578435</v>
          </cell>
          <cell r="AE49">
            <v>-2597490</v>
          </cell>
          <cell r="AF49">
            <v>2597490</v>
          </cell>
          <cell r="AG49">
            <v>28572392</v>
          </cell>
          <cell r="AH49">
            <v>-25974902</v>
          </cell>
          <cell r="AI49">
            <v>-2597490</v>
          </cell>
          <cell r="AJ49">
            <v>0</v>
          </cell>
          <cell r="AK49">
            <v>790736641</v>
          </cell>
          <cell r="AL49">
            <v>65881948</v>
          </cell>
          <cell r="AM49">
            <v>724854693</v>
          </cell>
          <cell r="AN49">
            <v>658958812</v>
          </cell>
          <cell r="AO49">
            <v>724840760</v>
          </cell>
          <cell r="AP49">
            <v>65895881</v>
          </cell>
          <cell r="AQ49">
            <v>94474316</v>
          </cell>
          <cell r="AR49">
            <v>0</v>
          </cell>
          <cell r="AT49">
            <v>724840760</v>
          </cell>
          <cell r="AU49">
            <v>65881948</v>
          </cell>
          <cell r="AV49">
            <v>658958812</v>
          </cell>
          <cell r="AW49">
            <v>65895881</v>
          </cell>
          <cell r="AX49">
            <v>790736641</v>
          </cell>
          <cell r="AZ49">
            <v>727438250</v>
          </cell>
          <cell r="BA49">
            <v>94454340</v>
          </cell>
          <cell r="BB49">
            <v>632983910</v>
          </cell>
          <cell r="BC49">
            <v>63298391</v>
          </cell>
          <cell r="BD49">
            <v>790736641</v>
          </cell>
          <cell r="BE49" t="str">
            <v>VBCN hợp đồng số 30/HĐ-AGG-DKS</v>
          </cell>
        </row>
        <row r="50">
          <cell r="B50" t="str">
            <v>B3A-01</v>
          </cell>
          <cell r="C50">
            <v>1348466000</v>
          </cell>
          <cell r="D50">
            <v>134846600</v>
          </cell>
          <cell r="E50">
            <v>1483312600</v>
          </cell>
          <cell r="F50">
            <v>269693200</v>
          </cell>
          <cell r="G50">
            <v>1753005800</v>
          </cell>
          <cell r="H50">
            <v>889987560</v>
          </cell>
          <cell r="I50">
            <v>593325040</v>
          </cell>
          <cell r="J50">
            <v>593325040</v>
          </cell>
          <cell r="K50">
            <v>889987560</v>
          </cell>
          <cell r="L50">
            <v>296662520</v>
          </cell>
          <cell r="M50">
            <v>80907960</v>
          </cell>
          <cell r="O50" t="str">
            <v>B3A-01</v>
          </cell>
          <cell r="P50">
            <v>98056127</v>
          </cell>
          <cell r="Q50">
            <v>1250409873</v>
          </cell>
          <cell r="R50">
            <v>125040987</v>
          </cell>
          <cell r="S50">
            <v>1375450860</v>
          </cell>
          <cell r="T50">
            <v>1473506987</v>
          </cell>
          <cell r="U50">
            <v>-9805613</v>
          </cell>
          <cell r="V50">
            <v>593325040</v>
          </cell>
          <cell r="W50">
            <v>539386400</v>
          </cell>
          <cell r="X50">
            <v>53938640</v>
          </cell>
          <cell r="Y50">
            <v>0</v>
          </cell>
          <cell r="Z50">
            <v>39483461</v>
          </cell>
          <cell r="AA50">
            <v>553841579</v>
          </cell>
          <cell r="AB50">
            <v>503492345</v>
          </cell>
          <cell r="AC50">
            <v>542975806</v>
          </cell>
          <cell r="AD50">
            <v>50349235</v>
          </cell>
          <cell r="AE50">
            <v>-3589405</v>
          </cell>
          <cell r="AF50">
            <v>3589406</v>
          </cell>
          <cell r="AG50">
            <v>39483461</v>
          </cell>
          <cell r="AH50">
            <v>-35894055</v>
          </cell>
          <cell r="AI50">
            <v>-3589406</v>
          </cell>
          <cell r="AJ50">
            <v>0</v>
          </cell>
          <cell r="AK50">
            <v>880181947</v>
          </cell>
          <cell r="AL50">
            <v>58572666</v>
          </cell>
          <cell r="AM50">
            <v>821609281</v>
          </cell>
          <cell r="AN50">
            <v>746917528</v>
          </cell>
          <cell r="AO50">
            <v>805490194</v>
          </cell>
          <cell r="AP50">
            <v>74691753</v>
          </cell>
          <cell r="AQ50">
            <v>125040987</v>
          </cell>
          <cell r="AR50">
            <v>0</v>
          </cell>
          <cell r="AT50">
            <v>805490194</v>
          </cell>
          <cell r="AU50">
            <v>58572666</v>
          </cell>
          <cell r="AV50">
            <v>746917528</v>
          </cell>
          <cell r="AW50">
            <v>74691753</v>
          </cell>
          <cell r="AX50">
            <v>880181947</v>
          </cell>
          <cell r="AZ50">
            <v>809079600</v>
          </cell>
          <cell r="BA50">
            <v>98056127</v>
          </cell>
          <cell r="BB50">
            <v>711023473</v>
          </cell>
          <cell r="BC50">
            <v>71102347</v>
          </cell>
          <cell r="BD50">
            <v>880181947</v>
          </cell>
          <cell r="BE50" t="str">
            <v>VBCN hợp đồng số 338/HĐ-AGG-DKS</v>
          </cell>
        </row>
        <row r="51">
          <cell r="B51" t="str">
            <v>B3A-02</v>
          </cell>
          <cell r="C51">
            <v>1171618000</v>
          </cell>
          <cell r="D51">
            <v>117161800</v>
          </cell>
          <cell r="E51">
            <v>1288779800</v>
          </cell>
          <cell r="F51">
            <v>234323600</v>
          </cell>
          <cell r="G51">
            <v>1523103400</v>
          </cell>
          <cell r="H51">
            <v>902145860</v>
          </cell>
          <cell r="I51">
            <v>386633940</v>
          </cell>
          <cell r="J51">
            <v>644389900</v>
          </cell>
          <cell r="K51">
            <v>644389900</v>
          </cell>
          <cell r="L51">
            <v>257755960</v>
          </cell>
          <cell r="M51">
            <v>58580900</v>
          </cell>
          <cell r="O51" t="str">
            <v>B3A-02</v>
          </cell>
          <cell r="P51">
            <v>98056127</v>
          </cell>
          <cell r="Q51">
            <v>1073561873</v>
          </cell>
          <cell r="R51">
            <v>107356187</v>
          </cell>
          <cell r="S51">
            <v>1180918060</v>
          </cell>
          <cell r="T51">
            <v>1278974187</v>
          </cell>
          <cell r="U51">
            <v>-9805613</v>
          </cell>
          <cell r="V51">
            <v>644389900</v>
          </cell>
          <cell r="W51">
            <v>585809000</v>
          </cell>
          <cell r="X51">
            <v>58580900</v>
          </cell>
          <cell r="Y51">
            <v>0</v>
          </cell>
          <cell r="Z51">
            <v>49403951</v>
          </cell>
          <cell r="AA51">
            <v>594985949</v>
          </cell>
          <cell r="AB51">
            <v>540896317</v>
          </cell>
          <cell r="AC51">
            <v>590300268</v>
          </cell>
          <cell r="AD51">
            <v>54089632</v>
          </cell>
          <cell r="AE51">
            <v>-4491268</v>
          </cell>
          <cell r="AF51">
            <v>4491268</v>
          </cell>
          <cell r="AG51">
            <v>49403951</v>
          </cell>
          <cell r="AH51">
            <v>-44912683</v>
          </cell>
          <cell r="AI51">
            <v>-4491268</v>
          </cell>
          <cell r="AJ51">
            <v>0</v>
          </cell>
          <cell r="AK51">
            <v>634584287</v>
          </cell>
          <cell r="AL51">
            <v>48652176</v>
          </cell>
          <cell r="AM51">
            <v>585932111</v>
          </cell>
          <cell r="AN51">
            <v>532665555</v>
          </cell>
          <cell r="AO51">
            <v>581317731</v>
          </cell>
          <cell r="AP51">
            <v>53266556</v>
          </cell>
          <cell r="AQ51">
            <v>107356188</v>
          </cell>
          <cell r="AR51">
            <v>0</v>
          </cell>
          <cell r="AT51">
            <v>581317731</v>
          </cell>
          <cell r="AU51">
            <v>48652176</v>
          </cell>
          <cell r="AV51">
            <v>532665555</v>
          </cell>
          <cell r="AW51">
            <v>53266556</v>
          </cell>
          <cell r="AX51">
            <v>634584287</v>
          </cell>
          <cell r="AZ51">
            <v>585808999</v>
          </cell>
          <cell r="BA51">
            <v>98056127</v>
          </cell>
          <cell r="BB51">
            <v>487752872</v>
          </cell>
          <cell r="BC51">
            <v>48775288</v>
          </cell>
          <cell r="BD51">
            <v>634584287</v>
          </cell>
          <cell r="BE51" t="str">
            <v>VBCN hợp đồng số 18/HĐ-AGG-AG</v>
          </cell>
        </row>
        <row r="52">
          <cell r="B52" t="str">
            <v>B3A-03</v>
          </cell>
          <cell r="C52">
            <v>928125000</v>
          </cell>
          <cell r="D52">
            <v>92812500</v>
          </cell>
          <cell r="E52">
            <v>1020937500</v>
          </cell>
          <cell r="F52">
            <v>185625000</v>
          </cell>
          <cell r="G52">
            <v>1206562500</v>
          </cell>
          <cell r="H52">
            <v>612568750</v>
          </cell>
          <cell r="I52">
            <v>408368750</v>
          </cell>
          <cell r="J52">
            <v>408375000</v>
          </cell>
          <cell r="K52">
            <v>612562500</v>
          </cell>
          <cell r="L52">
            <v>204193750</v>
          </cell>
          <cell r="M52">
            <v>55687500</v>
          </cell>
          <cell r="O52" t="str">
            <v>B3A-03</v>
          </cell>
          <cell r="P52">
            <v>76159282</v>
          </cell>
          <cell r="Q52">
            <v>851965718</v>
          </cell>
          <cell r="R52">
            <v>85196572</v>
          </cell>
          <cell r="S52">
            <v>937162290</v>
          </cell>
          <cell r="T52">
            <v>1013321572</v>
          </cell>
          <cell r="U52">
            <v>-7615928</v>
          </cell>
          <cell r="V52">
            <v>408375000</v>
          </cell>
          <cell r="W52">
            <v>371250000</v>
          </cell>
          <cell r="X52">
            <v>37125000</v>
          </cell>
          <cell r="Y52">
            <v>0</v>
          </cell>
          <cell r="Z52">
            <v>30692672</v>
          </cell>
          <cell r="AA52">
            <v>377682328</v>
          </cell>
          <cell r="AB52">
            <v>343347571</v>
          </cell>
          <cell r="AC52">
            <v>374040243</v>
          </cell>
          <cell r="AD52">
            <v>34334757</v>
          </cell>
          <cell r="AE52">
            <v>-2790243</v>
          </cell>
          <cell r="AF52">
            <v>2790243</v>
          </cell>
          <cell r="AG52">
            <v>30692672</v>
          </cell>
          <cell r="AH52">
            <v>-27902429</v>
          </cell>
          <cell r="AI52">
            <v>-2790243</v>
          </cell>
          <cell r="AJ52">
            <v>0</v>
          </cell>
          <cell r="AK52">
            <v>604946572</v>
          </cell>
          <cell r="AL52">
            <v>45466610</v>
          </cell>
          <cell r="AM52">
            <v>559479962</v>
          </cell>
          <cell r="AN52">
            <v>508618147</v>
          </cell>
          <cell r="AO52">
            <v>554084757</v>
          </cell>
          <cell r="AP52">
            <v>50861815</v>
          </cell>
          <cell r="AQ52">
            <v>85196572</v>
          </cell>
          <cell r="AR52">
            <v>0</v>
          </cell>
          <cell r="AT52">
            <v>554084757</v>
          </cell>
          <cell r="AU52">
            <v>45466610</v>
          </cell>
          <cell r="AV52">
            <v>508618147</v>
          </cell>
          <cell r="AW52">
            <v>50861815</v>
          </cell>
          <cell r="AX52">
            <v>604946572</v>
          </cell>
          <cell r="AZ52">
            <v>556875000</v>
          </cell>
          <cell r="BA52">
            <v>76159282</v>
          </cell>
          <cell r="BB52">
            <v>480715718</v>
          </cell>
          <cell r="BC52">
            <v>48071572</v>
          </cell>
          <cell r="BD52">
            <v>604946572</v>
          </cell>
          <cell r="BE52" t="str">
            <v>VBCN hợp đồng số 200/HĐ-AGG-DKS</v>
          </cell>
        </row>
        <row r="53">
          <cell r="B53" t="str">
            <v>B3A-05</v>
          </cell>
          <cell r="C53">
            <v>1541876000</v>
          </cell>
          <cell r="D53">
            <v>154187600</v>
          </cell>
          <cell r="E53">
            <v>1696063600</v>
          </cell>
          <cell r="F53">
            <v>308375200</v>
          </cell>
          <cell r="G53">
            <v>2004438800</v>
          </cell>
          <cell r="H53">
            <v>1017638160</v>
          </cell>
          <cell r="I53">
            <v>678425440</v>
          </cell>
          <cell r="J53">
            <v>1017638160</v>
          </cell>
          <cell r="K53">
            <v>678425440</v>
          </cell>
          <cell r="L53">
            <v>0</v>
          </cell>
          <cell r="M53">
            <v>61675040</v>
          </cell>
          <cell r="O53" t="str">
            <v>B3A-05</v>
          </cell>
          <cell r="P53">
            <v>127745624</v>
          </cell>
          <cell r="Q53">
            <v>1414130376</v>
          </cell>
          <cell r="R53">
            <v>141413038</v>
          </cell>
          <cell r="S53">
            <v>1555543414</v>
          </cell>
          <cell r="T53">
            <v>1683289038</v>
          </cell>
          <cell r="U53">
            <v>-12774562</v>
          </cell>
          <cell r="V53">
            <v>1017638160</v>
          </cell>
          <cell r="W53">
            <v>925125600</v>
          </cell>
          <cell r="X53">
            <v>92512560</v>
          </cell>
          <cell r="Y53">
            <v>0</v>
          </cell>
          <cell r="Z53">
            <v>77229055</v>
          </cell>
          <cell r="AA53">
            <v>940409105</v>
          </cell>
          <cell r="AB53">
            <v>854917368</v>
          </cell>
          <cell r="AC53">
            <v>932146423</v>
          </cell>
          <cell r="AD53">
            <v>85491737</v>
          </cell>
          <cell r="AE53">
            <v>-7020823</v>
          </cell>
          <cell r="AF53">
            <v>7020823</v>
          </cell>
          <cell r="AG53">
            <v>77229055</v>
          </cell>
          <cell r="AH53">
            <v>-70208232</v>
          </cell>
          <cell r="AI53">
            <v>-7020823</v>
          </cell>
          <cell r="AJ53">
            <v>0</v>
          </cell>
          <cell r="AK53">
            <v>665650878</v>
          </cell>
          <cell r="AL53">
            <v>50516569</v>
          </cell>
          <cell r="AM53">
            <v>615134309</v>
          </cell>
          <cell r="AN53">
            <v>559213008</v>
          </cell>
          <cell r="AO53">
            <v>609729577</v>
          </cell>
          <cell r="AP53">
            <v>55921301</v>
          </cell>
          <cell r="AQ53">
            <v>141413038</v>
          </cell>
          <cell r="AR53">
            <v>0</v>
          </cell>
          <cell r="AT53">
            <v>609729577</v>
          </cell>
          <cell r="AU53">
            <v>50516569</v>
          </cell>
          <cell r="AV53">
            <v>559213008</v>
          </cell>
          <cell r="AW53">
            <v>55921301</v>
          </cell>
          <cell r="AX53">
            <v>665650878</v>
          </cell>
          <cell r="AZ53">
            <v>616750400</v>
          </cell>
          <cell r="BA53">
            <v>127745624</v>
          </cell>
          <cell r="BB53">
            <v>489004776</v>
          </cell>
          <cell r="BC53">
            <v>48900478</v>
          </cell>
          <cell r="BD53">
            <v>665650878</v>
          </cell>
          <cell r="BE53" t="str">
            <v>VBCN hợp đồng số 106/HĐ-AGG-DKS</v>
          </cell>
        </row>
        <row r="54">
          <cell r="B54" t="str">
            <v>B3A-06</v>
          </cell>
          <cell r="C54">
            <v>1558500000</v>
          </cell>
          <cell r="D54">
            <v>155850000</v>
          </cell>
          <cell r="E54">
            <v>1714350000</v>
          </cell>
          <cell r="F54">
            <v>311700000</v>
          </cell>
          <cell r="G54">
            <v>2026050000</v>
          </cell>
          <cell r="H54">
            <v>1028610000</v>
          </cell>
          <cell r="I54">
            <v>685740000</v>
          </cell>
          <cell r="J54">
            <v>857175000</v>
          </cell>
          <cell r="K54">
            <v>857175000</v>
          </cell>
          <cell r="L54">
            <v>171435000</v>
          </cell>
          <cell r="M54">
            <v>77924999.999999985</v>
          </cell>
          <cell r="O54" t="str">
            <v>B3A-06</v>
          </cell>
          <cell r="P54">
            <v>127745624</v>
          </cell>
          <cell r="Q54">
            <v>1430754376</v>
          </cell>
          <cell r="R54">
            <v>143075438</v>
          </cell>
          <cell r="S54">
            <v>1573829814</v>
          </cell>
          <cell r="T54">
            <v>1701575438</v>
          </cell>
          <cell r="U54">
            <v>-12774562</v>
          </cell>
          <cell r="V54">
            <v>857175000</v>
          </cell>
          <cell r="W54">
            <v>779250000</v>
          </cell>
          <cell r="X54">
            <v>77925000</v>
          </cell>
          <cell r="Y54">
            <v>0</v>
          </cell>
          <cell r="Z54">
            <v>64352337</v>
          </cell>
          <cell r="AA54">
            <v>792822663</v>
          </cell>
          <cell r="AB54">
            <v>720747875</v>
          </cell>
          <cell r="AC54">
            <v>785100212</v>
          </cell>
          <cell r="AD54">
            <v>72074788</v>
          </cell>
          <cell r="AE54">
            <v>-5850212</v>
          </cell>
          <cell r="AF54">
            <v>5850212</v>
          </cell>
          <cell r="AG54">
            <v>64352337</v>
          </cell>
          <cell r="AH54">
            <v>-58502125</v>
          </cell>
          <cell r="AI54">
            <v>-5850212</v>
          </cell>
          <cell r="AJ54">
            <v>0</v>
          </cell>
          <cell r="AK54">
            <v>844400438</v>
          </cell>
          <cell r="AL54">
            <v>63393287</v>
          </cell>
          <cell r="AM54">
            <v>781007151</v>
          </cell>
          <cell r="AN54">
            <v>710006501</v>
          </cell>
          <cell r="AO54">
            <v>773399788</v>
          </cell>
          <cell r="AP54">
            <v>71000650</v>
          </cell>
          <cell r="AQ54">
            <v>143075438</v>
          </cell>
          <cell r="AR54">
            <v>0</v>
          </cell>
          <cell r="AT54">
            <v>773399788</v>
          </cell>
          <cell r="AU54">
            <v>63393287</v>
          </cell>
          <cell r="AV54">
            <v>710006501</v>
          </cell>
          <cell r="AW54">
            <v>71000650</v>
          </cell>
          <cell r="AX54">
            <v>844400438</v>
          </cell>
          <cell r="AZ54">
            <v>779250000</v>
          </cell>
          <cell r="BA54">
            <v>127745624</v>
          </cell>
          <cell r="BB54">
            <v>651504376</v>
          </cell>
          <cell r="BC54">
            <v>65150438</v>
          </cell>
          <cell r="BD54">
            <v>844400438</v>
          </cell>
          <cell r="BE54" t="str">
            <v>VBCN hợp đồng số 66/HĐ-AGG-AG</v>
          </cell>
        </row>
        <row r="55">
          <cell r="B55" t="str">
            <v>B3A-07</v>
          </cell>
          <cell r="C55">
            <v>928125000</v>
          </cell>
          <cell r="D55">
            <v>92812500</v>
          </cell>
          <cell r="E55">
            <v>1020937500</v>
          </cell>
          <cell r="F55">
            <v>185625000</v>
          </cell>
          <cell r="G55">
            <v>1206562500</v>
          </cell>
          <cell r="H55">
            <v>714656150</v>
          </cell>
          <cell r="I55">
            <v>306281350</v>
          </cell>
          <cell r="J55">
            <v>612562400</v>
          </cell>
          <cell r="K55">
            <v>408375100</v>
          </cell>
          <cell r="L55">
            <v>102093750</v>
          </cell>
          <cell r="M55">
            <v>37125009.090909086</v>
          </cell>
          <cell r="O55" t="str">
            <v>B3A-07</v>
          </cell>
          <cell r="P55">
            <v>76159282</v>
          </cell>
          <cell r="Q55">
            <v>851965718</v>
          </cell>
          <cell r="R55">
            <v>85196572</v>
          </cell>
          <cell r="S55">
            <v>937162290</v>
          </cell>
          <cell r="T55">
            <v>1013321572</v>
          </cell>
          <cell r="U55">
            <v>-7615928</v>
          </cell>
          <cell r="V55">
            <v>612562400</v>
          </cell>
          <cell r="W55">
            <v>556874909</v>
          </cell>
          <cell r="X55">
            <v>55687491</v>
          </cell>
          <cell r="Y55">
            <v>0</v>
          </cell>
          <cell r="Z55">
            <v>46039001</v>
          </cell>
          <cell r="AA55">
            <v>566523399</v>
          </cell>
          <cell r="AB55">
            <v>515021272</v>
          </cell>
          <cell r="AC55">
            <v>561060273</v>
          </cell>
          <cell r="AD55">
            <v>51502127</v>
          </cell>
          <cell r="AE55">
            <v>-4185364</v>
          </cell>
          <cell r="AF55">
            <v>4185364</v>
          </cell>
          <cell r="AG55">
            <v>46039001</v>
          </cell>
          <cell r="AH55">
            <v>-41853637</v>
          </cell>
          <cell r="AI55">
            <v>-4185364</v>
          </cell>
          <cell r="AJ55">
            <v>0</v>
          </cell>
          <cell r="AK55">
            <v>400759172</v>
          </cell>
          <cell r="AL55">
            <v>30120281</v>
          </cell>
          <cell r="AM55">
            <v>370638891</v>
          </cell>
          <cell r="AN55">
            <v>336944446</v>
          </cell>
          <cell r="AO55">
            <v>367064727</v>
          </cell>
          <cell r="AP55">
            <v>33694445</v>
          </cell>
          <cell r="AQ55">
            <v>85196572</v>
          </cell>
          <cell r="AR55">
            <v>0</v>
          </cell>
          <cell r="AT55">
            <v>367064727</v>
          </cell>
          <cell r="AU55">
            <v>30120281</v>
          </cell>
          <cell r="AV55">
            <v>336944446</v>
          </cell>
          <cell r="AW55">
            <v>33694445</v>
          </cell>
          <cell r="AX55">
            <v>400759172</v>
          </cell>
          <cell r="AZ55">
            <v>371250091</v>
          </cell>
          <cell r="BA55">
            <v>76159282</v>
          </cell>
          <cell r="BB55">
            <v>295090809</v>
          </cell>
          <cell r="BC55">
            <v>29509081</v>
          </cell>
          <cell r="BD55">
            <v>400759172</v>
          </cell>
          <cell r="BE55" t="str">
            <v>VBCN hợp đồng số 119/HĐ-AGG-DKS</v>
          </cell>
        </row>
        <row r="56">
          <cell r="B56" t="str">
            <v>B3A-08</v>
          </cell>
          <cell r="C56">
            <v>1231620000</v>
          </cell>
          <cell r="D56">
            <v>123162000</v>
          </cell>
          <cell r="E56">
            <v>1354782000</v>
          </cell>
          <cell r="F56">
            <v>246324000</v>
          </cell>
          <cell r="G56">
            <v>1601106000</v>
          </cell>
          <cell r="H56">
            <v>812869200</v>
          </cell>
          <cell r="I56">
            <v>541912800</v>
          </cell>
          <cell r="J56">
            <v>541912800</v>
          </cell>
          <cell r="K56">
            <v>812869200</v>
          </cell>
          <cell r="L56">
            <v>270956400</v>
          </cell>
          <cell r="M56">
            <v>73897199.999999985</v>
          </cell>
          <cell r="O56" t="str">
            <v>B3A-08</v>
          </cell>
          <cell r="P56">
            <v>98056127</v>
          </cell>
          <cell r="Q56">
            <v>1133563873</v>
          </cell>
          <cell r="R56">
            <v>113356387</v>
          </cell>
          <cell r="S56">
            <v>1246920260</v>
          </cell>
          <cell r="T56">
            <v>1344976387</v>
          </cell>
          <cell r="U56">
            <v>-9805613</v>
          </cell>
          <cell r="V56">
            <v>541912800</v>
          </cell>
          <cell r="W56">
            <v>492648000</v>
          </cell>
          <cell r="X56">
            <v>49264800</v>
          </cell>
          <cell r="Y56">
            <v>0</v>
          </cell>
          <cell r="Z56">
            <v>39508404</v>
          </cell>
          <cell r="AA56">
            <v>502404396</v>
          </cell>
          <cell r="AB56">
            <v>456731269</v>
          </cell>
          <cell r="AC56">
            <v>496239673</v>
          </cell>
          <cell r="AD56">
            <v>45673127</v>
          </cell>
          <cell r="AE56">
            <v>-3591673</v>
          </cell>
          <cell r="AF56">
            <v>3591673</v>
          </cell>
          <cell r="AG56">
            <v>39508404</v>
          </cell>
          <cell r="AH56">
            <v>-35916731</v>
          </cell>
          <cell r="AI56">
            <v>-3591673</v>
          </cell>
          <cell r="AJ56">
            <v>0</v>
          </cell>
          <cell r="AK56">
            <v>803063587</v>
          </cell>
          <cell r="AL56">
            <v>58547723</v>
          </cell>
          <cell r="AM56">
            <v>744515864</v>
          </cell>
          <cell r="AN56">
            <v>676832604</v>
          </cell>
          <cell r="AO56">
            <v>735380327</v>
          </cell>
          <cell r="AP56">
            <v>67683260</v>
          </cell>
          <cell r="AQ56">
            <v>113356387</v>
          </cell>
          <cell r="AR56">
            <v>0</v>
          </cell>
          <cell r="AT56">
            <v>735380327</v>
          </cell>
          <cell r="AU56">
            <v>58547723</v>
          </cell>
          <cell r="AV56">
            <v>676832604</v>
          </cell>
          <cell r="AW56">
            <v>67683260</v>
          </cell>
          <cell r="AX56">
            <v>803063587</v>
          </cell>
          <cell r="AZ56">
            <v>738972000</v>
          </cell>
          <cell r="BA56">
            <v>98056127</v>
          </cell>
          <cell r="BB56">
            <v>640915873</v>
          </cell>
          <cell r="BC56">
            <v>64091587</v>
          </cell>
          <cell r="BD56">
            <v>803063587</v>
          </cell>
          <cell r="BE56" t="str">
            <v>VBCN hợp đồng số 147/HĐ-AGG-AG</v>
          </cell>
        </row>
        <row r="57">
          <cell r="B57" t="str">
            <v>B3A-09</v>
          </cell>
          <cell r="C57">
            <v>1171618000</v>
          </cell>
          <cell r="D57">
            <v>117161800</v>
          </cell>
          <cell r="E57">
            <v>1288779800</v>
          </cell>
          <cell r="F57">
            <v>234323600</v>
          </cell>
          <cell r="G57">
            <v>1523103400</v>
          </cell>
          <cell r="H57">
            <v>902145880</v>
          </cell>
          <cell r="I57">
            <v>386633920</v>
          </cell>
          <cell r="J57">
            <v>902145880</v>
          </cell>
          <cell r="K57">
            <v>386633920</v>
          </cell>
          <cell r="L57">
            <v>0</v>
          </cell>
          <cell r="M57">
            <v>35148538.18181818</v>
          </cell>
          <cell r="O57" t="str">
            <v>B3A-09</v>
          </cell>
          <cell r="P57">
            <v>98056127</v>
          </cell>
          <cell r="Q57">
            <v>1073561873</v>
          </cell>
          <cell r="R57">
            <v>107356187</v>
          </cell>
          <cell r="S57">
            <v>1180918060</v>
          </cell>
          <cell r="T57">
            <v>1278974187</v>
          </cell>
          <cell r="U57">
            <v>-9805613</v>
          </cell>
          <cell r="V57">
            <v>902145880</v>
          </cell>
          <cell r="W57">
            <v>820132618</v>
          </cell>
          <cell r="X57">
            <v>82013262</v>
          </cell>
          <cell r="Y57">
            <v>0</v>
          </cell>
          <cell r="Z57">
            <v>69165533</v>
          </cell>
          <cell r="AA57">
            <v>832980347</v>
          </cell>
          <cell r="AB57">
            <v>757254861</v>
          </cell>
          <cell r="AC57">
            <v>826420394</v>
          </cell>
          <cell r="AD57">
            <v>75725486</v>
          </cell>
          <cell r="AE57">
            <v>-6287776</v>
          </cell>
          <cell r="AF57">
            <v>6287776</v>
          </cell>
          <cell r="AG57">
            <v>69165533</v>
          </cell>
          <cell r="AH57">
            <v>-62877757</v>
          </cell>
          <cell r="AI57">
            <v>-6287776</v>
          </cell>
          <cell r="AJ57">
            <v>0</v>
          </cell>
          <cell r="AK57">
            <v>376828307</v>
          </cell>
          <cell r="AL57">
            <v>28890594</v>
          </cell>
          <cell r="AM57">
            <v>347937713</v>
          </cell>
          <cell r="AN57">
            <v>316307012</v>
          </cell>
          <cell r="AO57">
            <v>345197606</v>
          </cell>
          <cell r="AP57">
            <v>31630701</v>
          </cell>
          <cell r="AQ57">
            <v>107356187</v>
          </cell>
          <cell r="AR57">
            <v>0</v>
          </cell>
          <cell r="AT57">
            <v>345197606</v>
          </cell>
          <cell r="AU57">
            <v>28890594</v>
          </cell>
          <cell r="AV57">
            <v>316307012</v>
          </cell>
          <cell r="AW57">
            <v>31630701</v>
          </cell>
          <cell r="AX57">
            <v>376828307</v>
          </cell>
          <cell r="AZ57">
            <v>351485382</v>
          </cell>
          <cell r="BA57">
            <v>98056127</v>
          </cell>
          <cell r="BB57">
            <v>253429255</v>
          </cell>
          <cell r="BC57">
            <v>25342925</v>
          </cell>
          <cell r="BD57">
            <v>376828307</v>
          </cell>
          <cell r="BE57" t="str">
            <v>VBCN hợp đồng số 273/HĐ-AGG-AG</v>
          </cell>
        </row>
        <row r="58">
          <cell r="B58" t="str">
            <v>B3A-10</v>
          </cell>
          <cell r="C58">
            <v>1316886000</v>
          </cell>
          <cell r="D58">
            <v>131688600</v>
          </cell>
          <cell r="E58">
            <v>1448574600</v>
          </cell>
          <cell r="F58">
            <v>263377200</v>
          </cell>
          <cell r="G58">
            <v>1711951800</v>
          </cell>
          <cell r="H58">
            <v>868787300</v>
          </cell>
          <cell r="I58">
            <v>579787300</v>
          </cell>
          <cell r="J58">
            <v>868787299.60000002</v>
          </cell>
          <cell r="K58">
            <v>579787300.39999998</v>
          </cell>
          <cell r="L58">
            <v>0.39999997615814209</v>
          </cell>
          <cell r="M58">
            <v>52707936.399999999</v>
          </cell>
          <cell r="O58" t="str">
            <v>B3A-10</v>
          </cell>
          <cell r="P58">
            <v>98056127</v>
          </cell>
          <cell r="Q58">
            <v>1218829873</v>
          </cell>
          <cell r="R58">
            <v>121882987</v>
          </cell>
          <cell r="S58">
            <v>1340712860</v>
          </cell>
          <cell r="T58">
            <v>1438768987</v>
          </cell>
          <cell r="U58">
            <v>-9805613</v>
          </cell>
          <cell r="V58">
            <v>868787299.60000002</v>
          </cell>
          <cell r="W58">
            <v>789806636</v>
          </cell>
          <cell r="X58">
            <v>78980664</v>
          </cell>
          <cell r="Y58">
            <v>-0.39999997615814209</v>
          </cell>
          <cell r="Z58">
            <v>59210282</v>
          </cell>
          <cell r="AA58">
            <v>809577017.60000002</v>
          </cell>
          <cell r="AB58">
            <v>735979107</v>
          </cell>
          <cell r="AC58">
            <v>795189389</v>
          </cell>
          <cell r="AD58">
            <v>73597911</v>
          </cell>
          <cell r="AE58">
            <v>-5382753</v>
          </cell>
          <cell r="AF58">
            <v>5382753</v>
          </cell>
          <cell r="AG58">
            <v>59210282</v>
          </cell>
          <cell r="AH58">
            <v>-53827529</v>
          </cell>
          <cell r="AI58">
            <v>-5382753</v>
          </cell>
          <cell r="AJ58">
            <v>0</v>
          </cell>
          <cell r="AK58">
            <v>569981687.39999998</v>
          </cell>
          <cell r="AL58">
            <v>38845845</v>
          </cell>
          <cell r="AM58">
            <v>531135842.39999998</v>
          </cell>
          <cell r="AN58">
            <v>482850766</v>
          </cell>
          <cell r="AO58">
            <v>521696611</v>
          </cell>
          <cell r="AP58">
            <v>48285076</v>
          </cell>
          <cell r="AQ58">
            <v>121882987</v>
          </cell>
          <cell r="AR58">
            <v>0.39999997615814209</v>
          </cell>
          <cell r="AT58">
            <v>521696611</v>
          </cell>
          <cell r="AU58">
            <v>38845845</v>
          </cell>
          <cell r="AV58">
            <v>482850766</v>
          </cell>
          <cell r="AW58">
            <v>48285076</v>
          </cell>
          <cell r="AX58">
            <v>569981687</v>
          </cell>
          <cell r="AZ58">
            <v>527079364</v>
          </cell>
          <cell r="BA58">
            <v>98056127</v>
          </cell>
          <cell r="BB58">
            <v>429023237</v>
          </cell>
          <cell r="BC58">
            <v>42902323</v>
          </cell>
          <cell r="BD58">
            <v>569981687</v>
          </cell>
          <cell r="BE58" t="str">
            <v>VBCN hợp đồng số 103/HĐ-AGG-AG</v>
          </cell>
        </row>
        <row r="59">
          <cell r="B59" t="str">
            <v>B3A-11</v>
          </cell>
          <cell r="C59">
            <v>1159617600</v>
          </cell>
          <cell r="D59">
            <v>115961760</v>
          </cell>
          <cell r="E59">
            <v>1275579360</v>
          </cell>
          <cell r="F59">
            <v>231923520</v>
          </cell>
          <cell r="G59">
            <v>1507502880</v>
          </cell>
          <cell r="H59">
            <v>892905552</v>
          </cell>
          <cell r="I59">
            <v>382673808</v>
          </cell>
          <cell r="J59">
            <v>892905552</v>
          </cell>
          <cell r="K59">
            <v>382673808</v>
          </cell>
          <cell r="L59">
            <v>0</v>
          </cell>
          <cell r="M59">
            <v>34788528</v>
          </cell>
          <cell r="O59" t="str">
            <v>B3A-11</v>
          </cell>
          <cell r="P59">
            <v>98056127</v>
          </cell>
          <cell r="Q59">
            <v>1061561473</v>
          </cell>
          <cell r="R59">
            <v>106156147</v>
          </cell>
          <cell r="S59">
            <v>1167717620</v>
          </cell>
          <cell r="T59">
            <v>1265773747</v>
          </cell>
          <cell r="U59">
            <v>-9805613</v>
          </cell>
          <cell r="V59">
            <v>892905552</v>
          </cell>
          <cell r="W59">
            <v>811732320</v>
          </cell>
          <cell r="X59">
            <v>81173232</v>
          </cell>
          <cell r="Y59">
            <v>0</v>
          </cell>
          <cell r="Z59">
            <v>69171019</v>
          </cell>
          <cell r="AA59">
            <v>823734533</v>
          </cell>
          <cell r="AB59">
            <v>748849575</v>
          </cell>
          <cell r="AC59">
            <v>818020594</v>
          </cell>
          <cell r="AD59">
            <v>74884958</v>
          </cell>
          <cell r="AE59">
            <v>-6288274</v>
          </cell>
          <cell r="AF59">
            <v>6288274</v>
          </cell>
          <cell r="AG59">
            <v>69171019</v>
          </cell>
          <cell r="AH59">
            <v>-62882745</v>
          </cell>
          <cell r="AI59">
            <v>-6288274</v>
          </cell>
          <cell r="AJ59">
            <v>0</v>
          </cell>
          <cell r="AK59">
            <v>372868195</v>
          </cell>
          <cell r="AL59">
            <v>28885108</v>
          </cell>
          <cell r="AM59">
            <v>343983087</v>
          </cell>
          <cell r="AN59">
            <v>312711897</v>
          </cell>
          <cell r="AO59">
            <v>341597005</v>
          </cell>
          <cell r="AP59">
            <v>31271190</v>
          </cell>
          <cell r="AQ59">
            <v>106156148</v>
          </cell>
          <cell r="AR59">
            <v>0</v>
          </cell>
          <cell r="AT59">
            <v>341597005</v>
          </cell>
          <cell r="AU59">
            <v>28885108</v>
          </cell>
          <cell r="AV59">
            <v>312711897</v>
          </cell>
          <cell r="AW59">
            <v>31271190</v>
          </cell>
          <cell r="AX59">
            <v>372868195</v>
          </cell>
          <cell r="AZ59">
            <v>347885279</v>
          </cell>
          <cell r="BA59">
            <v>98056127</v>
          </cell>
          <cell r="BB59">
            <v>249829152</v>
          </cell>
          <cell r="BC59">
            <v>24982916</v>
          </cell>
          <cell r="BD59">
            <v>372868195</v>
          </cell>
          <cell r="BE59" t="str">
            <v>VBCN hợp đồng số 182/HĐ-AGG-DKS</v>
          </cell>
        </row>
        <row r="60">
          <cell r="B60" t="str">
            <v>B3A-12</v>
          </cell>
          <cell r="C60">
            <v>928125000</v>
          </cell>
          <cell r="D60">
            <v>92812500</v>
          </cell>
          <cell r="E60">
            <v>1020937500</v>
          </cell>
          <cell r="F60">
            <v>185625000</v>
          </cell>
          <cell r="G60">
            <v>1206562500</v>
          </cell>
          <cell r="H60">
            <v>714656250</v>
          </cell>
          <cell r="I60">
            <v>306281250</v>
          </cell>
          <cell r="J60">
            <v>306281250</v>
          </cell>
          <cell r="K60">
            <v>714656250</v>
          </cell>
          <cell r="L60">
            <v>408375000</v>
          </cell>
          <cell r="M60">
            <v>64968750</v>
          </cell>
          <cell r="O60" t="str">
            <v>B3A-12</v>
          </cell>
          <cell r="P60">
            <v>76159282</v>
          </cell>
          <cell r="Q60">
            <v>851965718</v>
          </cell>
          <cell r="R60">
            <v>85196572</v>
          </cell>
          <cell r="S60">
            <v>937162290</v>
          </cell>
          <cell r="T60">
            <v>1013321572</v>
          </cell>
          <cell r="U60">
            <v>-7615928</v>
          </cell>
          <cell r="V60">
            <v>306281250</v>
          </cell>
          <cell r="W60">
            <v>278437500</v>
          </cell>
          <cell r="X60">
            <v>27843750</v>
          </cell>
          <cell r="Y60">
            <v>0</v>
          </cell>
          <cell r="Z60">
            <v>23019504</v>
          </cell>
          <cell r="AA60">
            <v>283261746</v>
          </cell>
          <cell r="AB60">
            <v>257510678</v>
          </cell>
          <cell r="AC60">
            <v>280530182</v>
          </cell>
          <cell r="AD60">
            <v>25751068</v>
          </cell>
          <cell r="AE60">
            <v>-2092682</v>
          </cell>
          <cell r="AF60">
            <v>2092682</v>
          </cell>
          <cell r="AG60">
            <v>23019504</v>
          </cell>
          <cell r="AH60">
            <v>-20926822</v>
          </cell>
          <cell r="AI60">
            <v>-2092682</v>
          </cell>
          <cell r="AJ60">
            <v>0</v>
          </cell>
          <cell r="AK60">
            <v>707040322</v>
          </cell>
          <cell r="AL60">
            <v>53139778</v>
          </cell>
          <cell r="AM60">
            <v>653900544</v>
          </cell>
          <cell r="AN60">
            <v>594455040</v>
          </cell>
          <cell r="AO60">
            <v>647594818</v>
          </cell>
          <cell r="AP60">
            <v>59445504</v>
          </cell>
          <cell r="AQ60">
            <v>85196572</v>
          </cell>
          <cell r="AR60">
            <v>0</v>
          </cell>
          <cell r="AT60">
            <v>647594818</v>
          </cell>
          <cell r="AU60">
            <v>53139778</v>
          </cell>
          <cell r="AV60">
            <v>594455040</v>
          </cell>
          <cell r="AW60">
            <v>59445504</v>
          </cell>
          <cell r="AX60">
            <v>707040322</v>
          </cell>
          <cell r="AZ60">
            <v>649687500</v>
          </cell>
          <cell r="BA60">
            <v>76159282</v>
          </cell>
          <cell r="BB60">
            <v>573528218</v>
          </cell>
          <cell r="BC60">
            <v>57352822</v>
          </cell>
          <cell r="BD60">
            <v>707040322</v>
          </cell>
          <cell r="BE60" t="str">
            <v>VBCN hợp đồng số 50/HĐ-AGG-DKS</v>
          </cell>
        </row>
        <row r="61">
          <cell r="B61" t="str">
            <v>B3A-14</v>
          </cell>
          <cell r="C61">
            <v>1570968000</v>
          </cell>
          <cell r="D61">
            <v>157096800</v>
          </cell>
          <cell r="E61">
            <v>1728064800</v>
          </cell>
          <cell r="F61">
            <v>314193600</v>
          </cell>
          <cell r="G61">
            <v>2042258400</v>
          </cell>
          <cell r="H61">
            <v>1036838880</v>
          </cell>
          <cell r="I61">
            <v>691225920</v>
          </cell>
          <cell r="J61">
            <v>864032400</v>
          </cell>
          <cell r="K61">
            <v>864032400</v>
          </cell>
          <cell r="L61">
            <v>172806480</v>
          </cell>
          <cell r="M61">
            <v>78548399.999999985</v>
          </cell>
          <cell r="O61" t="str">
            <v>B3A-14</v>
          </cell>
          <cell r="P61">
            <v>127745624</v>
          </cell>
          <cell r="Q61">
            <v>1443222376</v>
          </cell>
          <cell r="R61">
            <v>144322238</v>
          </cell>
          <cell r="S61">
            <v>1587544614</v>
          </cell>
          <cell r="T61">
            <v>1715290238</v>
          </cell>
          <cell r="U61">
            <v>-12774562</v>
          </cell>
          <cell r="V61">
            <v>864032400</v>
          </cell>
          <cell r="W61">
            <v>785484000</v>
          </cell>
          <cell r="X61">
            <v>78548400</v>
          </cell>
          <cell r="Y61">
            <v>0</v>
          </cell>
          <cell r="Z61">
            <v>64348502</v>
          </cell>
          <cell r="AA61">
            <v>799683898</v>
          </cell>
          <cell r="AB61">
            <v>726985362</v>
          </cell>
          <cell r="AC61">
            <v>791333864</v>
          </cell>
          <cell r="AD61">
            <v>72698536</v>
          </cell>
          <cell r="AE61">
            <v>-5849864</v>
          </cell>
          <cell r="AF61">
            <v>5849864</v>
          </cell>
          <cell r="AG61">
            <v>64348502</v>
          </cell>
          <cell r="AH61">
            <v>-58498638</v>
          </cell>
          <cell r="AI61">
            <v>-5849864</v>
          </cell>
          <cell r="AJ61">
            <v>0</v>
          </cell>
          <cell r="AK61">
            <v>851257838</v>
          </cell>
          <cell r="AL61">
            <v>63397122</v>
          </cell>
          <cell r="AM61">
            <v>787860716</v>
          </cell>
          <cell r="AN61">
            <v>716237015</v>
          </cell>
          <cell r="AO61">
            <v>779634137</v>
          </cell>
          <cell r="AP61">
            <v>71623701</v>
          </cell>
          <cell r="AQ61">
            <v>144322237</v>
          </cell>
          <cell r="AR61">
            <v>0</v>
          </cell>
          <cell r="AT61">
            <v>779634137</v>
          </cell>
          <cell r="AU61">
            <v>63397122</v>
          </cell>
          <cell r="AV61">
            <v>716237015</v>
          </cell>
          <cell r="AW61">
            <v>71623701</v>
          </cell>
          <cell r="AX61">
            <v>851257838</v>
          </cell>
          <cell r="AZ61">
            <v>785484001</v>
          </cell>
          <cell r="BA61">
            <v>127745624</v>
          </cell>
          <cell r="BB61">
            <v>657738377</v>
          </cell>
          <cell r="BC61">
            <v>65773837</v>
          </cell>
          <cell r="BD61">
            <v>851257838</v>
          </cell>
          <cell r="BE61" t="str">
            <v>VBCN hợp đồng số 91/HĐ-AGG-DKS</v>
          </cell>
        </row>
        <row r="62">
          <cell r="B62" t="str">
            <v>B3A-15</v>
          </cell>
          <cell r="C62">
            <v>1590246000</v>
          </cell>
          <cell r="D62">
            <v>159024600</v>
          </cell>
          <cell r="E62">
            <v>1749270600</v>
          </cell>
          <cell r="F62">
            <v>318049200</v>
          </cell>
          <cell r="G62">
            <v>2067319800</v>
          </cell>
          <cell r="H62">
            <v>1049562360</v>
          </cell>
          <cell r="I62">
            <v>699708240</v>
          </cell>
          <cell r="J62">
            <v>874635300</v>
          </cell>
          <cell r="K62">
            <v>874635300</v>
          </cell>
          <cell r="L62">
            <v>174927060</v>
          </cell>
          <cell r="M62">
            <v>79512299.999999985</v>
          </cell>
          <cell r="O62" t="str">
            <v>B3A-15</v>
          </cell>
          <cell r="P62">
            <v>130000949</v>
          </cell>
          <cell r="Q62">
            <v>1460245051</v>
          </cell>
          <cell r="R62">
            <v>146024505</v>
          </cell>
          <cell r="S62">
            <v>1606269556</v>
          </cell>
          <cell r="T62">
            <v>1736270505</v>
          </cell>
          <cell r="U62">
            <v>-13000095</v>
          </cell>
          <cell r="V62">
            <v>874635300</v>
          </cell>
          <cell r="W62">
            <v>795123000</v>
          </cell>
          <cell r="X62">
            <v>79512300</v>
          </cell>
          <cell r="Y62">
            <v>0</v>
          </cell>
          <cell r="Z62">
            <v>65487157</v>
          </cell>
          <cell r="AA62">
            <v>809148143</v>
          </cell>
          <cell r="AB62">
            <v>735589221</v>
          </cell>
          <cell r="AC62">
            <v>801076378</v>
          </cell>
          <cell r="AD62">
            <v>73558922</v>
          </cell>
          <cell r="AE62">
            <v>-5953378</v>
          </cell>
          <cell r="AF62">
            <v>5953378</v>
          </cell>
          <cell r="AG62">
            <v>65487157</v>
          </cell>
          <cell r="AH62">
            <v>-59533779</v>
          </cell>
          <cell r="AI62">
            <v>-5953378</v>
          </cell>
          <cell r="AJ62">
            <v>0</v>
          </cell>
          <cell r="AK62">
            <v>861635205</v>
          </cell>
          <cell r="AL62">
            <v>64513792</v>
          </cell>
          <cell r="AM62">
            <v>797121413</v>
          </cell>
          <cell r="AN62">
            <v>724655830</v>
          </cell>
          <cell r="AO62">
            <v>789169622</v>
          </cell>
          <cell r="AP62">
            <v>72465583</v>
          </cell>
          <cell r="AQ62">
            <v>146024505</v>
          </cell>
          <cell r="AR62">
            <v>0</v>
          </cell>
          <cell r="AT62">
            <v>789169622</v>
          </cell>
          <cell r="AU62">
            <v>64513792</v>
          </cell>
          <cell r="AV62">
            <v>724655830</v>
          </cell>
          <cell r="AW62">
            <v>72465583</v>
          </cell>
          <cell r="AX62">
            <v>861635205</v>
          </cell>
          <cell r="AZ62">
            <v>795123000</v>
          </cell>
          <cell r="BA62">
            <v>130000949</v>
          </cell>
          <cell r="BB62">
            <v>665122051</v>
          </cell>
          <cell r="BC62">
            <v>66512205</v>
          </cell>
          <cell r="BD62">
            <v>861635205</v>
          </cell>
          <cell r="BE62" t="str">
            <v>VBCN hợp đồng số 65/HĐ-AGG-DKS</v>
          </cell>
        </row>
        <row r="63">
          <cell r="B63" t="str">
            <v>B3A-16</v>
          </cell>
          <cell r="C63">
            <v>1052450000</v>
          </cell>
          <cell r="D63">
            <v>105245000</v>
          </cell>
          <cell r="E63">
            <v>1157695000</v>
          </cell>
          <cell r="F63">
            <v>210490000</v>
          </cell>
          <cell r="G63">
            <v>1368185000</v>
          </cell>
          <cell r="H63">
            <v>694617000</v>
          </cell>
          <cell r="I63">
            <v>463078000</v>
          </cell>
          <cell r="J63">
            <v>347308500</v>
          </cell>
          <cell r="K63">
            <v>810386500</v>
          </cell>
          <cell r="L63">
            <v>347308500</v>
          </cell>
          <cell r="M63">
            <v>73671500</v>
          </cell>
          <cell r="O63" t="str">
            <v>B3A-16</v>
          </cell>
          <cell r="P63">
            <v>94370186</v>
          </cell>
          <cell r="Q63">
            <v>958079814</v>
          </cell>
          <cell r="R63">
            <v>95807981</v>
          </cell>
          <cell r="S63">
            <v>1053887795</v>
          </cell>
          <cell r="T63">
            <v>1148257981</v>
          </cell>
          <cell r="U63">
            <v>-9437019</v>
          </cell>
          <cell r="V63">
            <v>347308500</v>
          </cell>
          <cell r="W63">
            <v>315735000</v>
          </cell>
          <cell r="X63">
            <v>31573500</v>
          </cell>
          <cell r="Y63">
            <v>0</v>
          </cell>
          <cell r="Z63">
            <v>28543732</v>
          </cell>
          <cell r="AA63">
            <v>318764768</v>
          </cell>
          <cell r="AB63">
            <v>289786153</v>
          </cell>
          <cell r="AC63">
            <v>318329885</v>
          </cell>
          <cell r="AD63">
            <v>28978615</v>
          </cell>
          <cell r="AE63">
            <v>-2594885</v>
          </cell>
          <cell r="AF63">
            <v>2594885</v>
          </cell>
          <cell r="AG63">
            <v>28543732</v>
          </cell>
          <cell r="AH63">
            <v>-25948847</v>
          </cell>
          <cell r="AI63">
            <v>-2594885</v>
          </cell>
          <cell r="AJ63">
            <v>0</v>
          </cell>
          <cell r="AK63">
            <v>800949481</v>
          </cell>
          <cell r="AL63">
            <v>65826454</v>
          </cell>
          <cell r="AM63">
            <v>735123027</v>
          </cell>
          <cell r="AN63">
            <v>668293661</v>
          </cell>
          <cell r="AO63">
            <v>734120115</v>
          </cell>
          <cell r="AP63">
            <v>66829366</v>
          </cell>
          <cell r="AQ63">
            <v>95807981</v>
          </cell>
          <cell r="AR63">
            <v>0</v>
          </cell>
          <cell r="AT63">
            <v>734120115</v>
          </cell>
          <cell r="AU63">
            <v>65826454</v>
          </cell>
          <cell r="AV63">
            <v>668293661</v>
          </cell>
          <cell r="AW63">
            <v>66829366</v>
          </cell>
          <cell r="AX63">
            <v>800949481</v>
          </cell>
          <cell r="AZ63">
            <v>736715000</v>
          </cell>
          <cell r="BA63">
            <v>94370186</v>
          </cell>
          <cell r="BB63">
            <v>642344814</v>
          </cell>
          <cell r="BC63">
            <v>64234481</v>
          </cell>
          <cell r="BD63">
            <v>800949481</v>
          </cell>
          <cell r="BE63" t="str">
            <v>VBCN hợp đồng số 07/HĐ-AGG-AG</v>
          </cell>
        </row>
        <row r="64">
          <cell r="B64" t="str">
            <v>B3A-17</v>
          </cell>
          <cell r="C64">
            <v>1081862500</v>
          </cell>
          <cell r="D64">
            <v>108186250</v>
          </cell>
          <cell r="E64">
            <v>1190048750</v>
          </cell>
          <cell r="F64">
            <v>216372500</v>
          </cell>
          <cell r="G64">
            <v>1406421250</v>
          </cell>
          <cell r="H64">
            <v>833034125</v>
          </cell>
          <cell r="I64">
            <v>357014625</v>
          </cell>
          <cell r="J64">
            <v>595024375</v>
          </cell>
          <cell r="K64">
            <v>595024375</v>
          </cell>
          <cell r="L64">
            <v>238009750</v>
          </cell>
          <cell r="M64">
            <v>54093125</v>
          </cell>
          <cell r="O64" t="str">
            <v>B3A-17</v>
          </cell>
          <cell r="P64">
            <v>94454340</v>
          </cell>
          <cell r="Q64">
            <v>987408160</v>
          </cell>
          <cell r="R64">
            <v>98740816</v>
          </cell>
          <cell r="S64">
            <v>1086148976</v>
          </cell>
          <cell r="T64">
            <v>1180603316</v>
          </cell>
          <cell r="U64">
            <v>-9445434</v>
          </cell>
          <cell r="V64">
            <v>595024375</v>
          </cell>
          <cell r="W64">
            <v>540931250</v>
          </cell>
          <cell r="X64">
            <v>54093125</v>
          </cell>
          <cell r="Y64">
            <v>0</v>
          </cell>
          <cell r="Z64">
            <v>47605012</v>
          </cell>
          <cell r="AA64">
            <v>547419363</v>
          </cell>
          <cell r="AB64">
            <v>497653966</v>
          </cell>
          <cell r="AC64">
            <v>545258978</v>
          </cell>
          <cell r="AD64">
            <v>49765397</v>
          </cell>
          <cell r="AE64">
            <v>-4327728</v>
          </cell>
          <cell r="AF64">
            <v>4327728</v>
          </cell>
          <cell r="AG64">
            <v>47605012</v>
          </cell>
          <cell r="AH64">
            <v>-43277284</v>
          </cell>
          <cell r="AI64">
            <v>-4327728</v>
          </cell>
          <cell r="AJ64">
            <v>0</v>
          </cell>
          <cell r="AK64">
            <v>585578941</v>
          </cell>
          <cell r="AL64">
            <v>46849328</v>
          </cell>
          <cell r="AM64">
            <v>538729613</v>
          </cell>
          <cell r="AN64">
            <v>489754194</v>
          </cell>
          <cell r="AO64">
            <v>536603522</v>
          </cell>
          <cell r="AP64">
            <v>48975419</v>
          </cell>
          <cell r="AQ64">
            <v>98740816</v>
          </cell>
          <cell r="AR64">
            <v>0</v>
          </cell>
          <cell r="AT64">
            <v>536603522</v>
          </cell>
          <cell r="AU64">
            <v>46849328</v>
          </cell>
          <cell r="AV64">
            <v>489754194</v>
          </cell>
          <cell r="AW64">
            <v>48975419</v>
          </cell>
          <cell r="AX64">
            <v>585578941</v>
          </cell>
          <cell r="AZ64">
            <v>540931250</v>
          </cell>
          <cell r="BA64">
            <v>94454340</v>
          </cell>
          <cell r="BB64">
            <v>446476910</v>
          </cell>
          <cell r="BC64">
            <v>44647691</v>
          </cell>
          <cell r="BD64">
            <v>585578941</v>
          </cell>
          <cell r="BE64" t="str">
            <v>VBCN hợp đồng số 63/HĐ-AGG-DKS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1"/>
  <sheetViews>
    <sheetView tabSelected="1" topLeftCell="A7" zoomScaleNormal="100" zoomScaleSheetLayoutView="80" workbookViewId="0">
      <selection activeCell="D31" sqref="D31"/>
    </sheetView>
  </sheetViews>
  <sheetFormatPr defaultRowHeight="15.75" x14ac:dyDescent="0.15"/>
  <cols>
    <col min="1" max="1" width="3.28515625" style="1" customWidth="1"/>
    <col min="2" max="2" width="12.7109375" style="1" customWidth="1"/>
    <col min="3" max="3" width="73.140625" style="1" customWidth="1"/>
    <col min="4" max="4" width="23.7109375" style="127" customWidth="1"/>
    <col min="5" max="5" width="23" style="28" customWidth="1"/>
    <col min="6" max="6" width="15.5703125" style="1" customWidth="1"/>
    <col min="7" max="7" width="9.140625" style="6" customWidth="1"/>
    <col min="8" max="8" width="16.42578125" style="1" customWidth="1"/>
    <col min="9" max="9" width="14.28515625" style="82" customWidth="1"/>
    <col min="10" max="10" width="9.140625" style="1" customWidth="1"/>
    <col min="11" max="16384" width="9.140625" style="1"/>
  </cols>
  <sheetData>
    <row r="2" spans="2:9" ht="15.75" customHeight="1" x14ac:dyDescent="0.15">
      <c r="D2" s="163" t="s">
        <v>7</v>
      </c>
      <c r="E2" s="163"/>
      <c r="F2" s="163"/>
    </row>
    <row r="3" spans="2:9" ht="11.25" x14ac:dyDescent="0.15">
      <c r="D3" s="164" t="s">
        <v>8</v>
      </c>
      <c r="E3" s="164"/>
      <c r="F3" s="164"/>
    </row>
    <row r="5" spans="2:9" ht="22.5" x14ac:dyDescent="0.15">
      <c r="B5" s="165" t="s">
        <v>0</v>
      </c>
      <c r="C5" s="165"/>
      <c r="D5" s="165"/>
      <c r="E5" s="165"/>
      <c r="F5" s="165"/>
    </row>
    <row r="6" spans="2:9" ht="19.5" customHeight="1" x14ac:dyDescent="0.25">
      <c r="B6" s="166" t="s">
        <v>76</v>
      </c>
      <c r="C6" s="166"/>
      <c r="D6" s="166"/>
      <c r="E6" s="166"/>
    </row>
    <row r="7" spans="2:9" ht="20.100000000000001" customHeight="1" x14ac:dyDescent="0.15">
      <c r="B7" s="156" t="s">
        <v>1</v>
      </c>
      <c r="C7" s="3" t="s">
        <v>19</v>
      </c>
      <c r="D7" s="126"/>
      <c r="E7" s="8"/>
    </row>
    <row r="8" spans="2:9" ht="20.100000000000001" customHeight="1" x14ac:dyDescent="0.15">
      <c r="B8" s="156" t="s">
        <v>5</v>
      </c>
      <c r="C8" s="3"/>
      <c r="E8" s="8"/>
    </row>
    <row r="9" spans="2:9" ht="20.100000000000001" customHeight="1" x14ac:dyDescent="0.15">
      <c r="B9" s="156" t="s">
        <v>2</v>
      </c>
      <c r="C9" s="3"/>
      <c r="E9" s="8"/>
    </row>
    <row r="10" spans="2:9" ht="16.5" x14ac:dyDescent="0.15">
      <c r="B10" s="4"/>
      <c r="D10" s="126"/>
      <c r="E10" s="167" t="s">
        <v>3</v>
      </c>
      <c r="F10" s="167"/>
    </row>
    <row r="11" spans="2:9" ht="8.25" customHeight="1" x14ac:dyDescent="0.15">
      <c r="B11" s="4"/>
      <c r="D11" s="126"/>
      <c r="E11" s="8"/>
    </row>
    <row r="12" spans="2:9" ht="24.75" customHeight="1" x14ac:dyDescent="0.15">
      <c r="B12" s="152" t="s">
        <v>4</v>
      </c>
      <c r="C12" s="153" t="s">
        <v>12</v>
      </c>
      <c r="D12" s="152" t="s">
        <v>13</v>
      </c>
      <c r="E12" s="154" t="s">
        <v>14</v>
      </c>
      <c r="F12" s="155" t="s">
        <v>15</v>
      </c>
    </row>
    <row r="13" spans="2:9" ht="30" customHeight="1" x14ac:dyDescent="0.15">
      <c r="B13" s="89">
        <v>1</v>
      </c>
      <c r="C13" s="159" t="s">
        <v>11</v>
      </c>
      <c r="D13" s="128"/>
      <c r="E13" s="111"/>
      <c r="F13" s="121" t="s">
        <v>6</v>
      </c>
    </row>
    <row r="14" spans="2:9" ht="30" customHeight="1" x14ac:dyDescent="0.15">
      <c r="B14" s="158">
        <v>2</v>
      </c>
      <c r="C14" s="95" t="s">
        <v>23</v>
      </c>
      <c r="D14" s="160"/>
      <c r="E14" s="161"/>
      <c r="F14" s="139" t="s">
        <v>6</v>
      </c>
      <c r="I14" s="84"/>
    </row>
    <row r="15" spans="2:9" ht="30" customHeight="1" x14ac:dyDescent="0.15">
      <c r="B15" s="90">
        <v>3</v>
      </c>
      <c r="C15" s="96" t="s">
        <v>59</v>
      </c>
      <c r="D15" s="129">
        <f>$D$14/1.1</f>
        <v>0</v>
      </c>
      <c r="E15" s="112" t="s">
        <v>18</v>
      </c>
      <c r="F15" s="144" t="s">
        <v>10</v>
      </c>
    </row>
    <row r="16" spans="2:9" ht="49.5" customHeight="1" x14ac:dyDescent="0.15">
      <c r="B16" s="122">
        <v>4</v>
      </c>
      <c r="C16" s="97" t="s">
        <v>60</v>
      </c>
      <c r="D16" s="107">
        <v>0</v>
      </c>
      <c r="E16" s="113"/>
      <c r="F16" s="140" t="s">
        <v>9</v>
      </c>
    </row>
    <row r="17" spans="2:9" ht="30" customHeight="1" x14ac:dyDescent="0.15">
      <c r="B17" s="91">
        <v>5</v>
      </c>
      <c r="C17" s="98" t="s">
        <v>75</v>
      </c>
      <c r="D17" s="130">
        <f>D15*D16</f>
        <v>0</v>
      </c>
      <c r="E17" s="114" t="s">
        <v>21</v>
      </c>
      <c r="F17" s="145" t="s">
        <v>10</v>
      </c>
    </row>
    <row r="18" spans="2:9" ht="30" customHeight="1" x14ac:dyDescent="0.15">
      <c r="B18" s="91">
        <v>6</v>
      </c>
      <c r="C18" s="98" t="s">
        <v>61</v>
      </c>
      <c r="D18" s="130">
        <f>$D$15-$D$17</f>
        <v>0</v>
      </c>
      <c r="E18" s="113" t="s">
        <v>22</v>
      </c>
      <c r="F18" s="145" t="s">
        <v>10</v>
      </c>
    </row>
    <row r="19" spans="2:9" ht="30" customHeight="1" x14ac:dyDescent="0.15">
      <c r="B19" s="123">
        <v>7</v>
      </c>
      <c r="C19" s="99" t="s">
        <v>62</v>
      </c>
      <c r="D19" s="108">
        <v>0</v>
      </c>
      <c r="E19" s="115"/>
      <c r="F19" s="141" t="s">
        <v>9</v>
      </c>
    </row>
    <row r="20" spans="2:9" ht="30" customHeight="1" x14ac:dyDescent="0.15">
      <c r="B20" s="92">
        <v>8</v>
      </c>
      <c r="C20" s="100" t="s">
        <v>63</v>
      </c>
      <c r="D20" s="131">
        <f>D18*D19</f>
        <v>0</v>
      </c>
      <c r="E20" s="116" t="s">
        <v>53</v>
      </c>
      <c r="F20" s="146" t="s">
        <v>10</v>
      </c>
    </row>
    <row r="21" spans="2:9" ht="33" customHeight="1" x14ac:dyDescent="0.15">
      <c r="B21" s="92">
        <v>9</v>
      </c>
      <c r="C21" s="100" t="s">
        <v>64</v>
      </c>
      <c r="D21" s="131">
        <f>D18-D20</f>
        <v>0</v>
      </c>
      <c r="E21" s="115" t="s">
        <v>54</v>
      </c>
      <c r="F21" s="146" t="s">
        <v>10</v>
      </c>
    </row>
    <row r="22" spans="2:9" s="5" customFormat="1" ht="30" customHeight="1" x14ac:dyDescent="0.15">
      <c r="B22" s="124">
        <v>10</v>
      </c>
      <c r="C22" s="101" t="s">
        <v>65</v>
      </c>
      <c r="D22" s="132" t="s">
        <v>77</v>
      </c>
      <c r="E22" s="117"/>
      <c r="F22" s="142" t="s">
        <v>9</v>
      </c>
      <c r="I22" s="83"/>
    </row>
    <row r="23" spans="2:9" s="5" customFormat="1" ht="30" customHeight="1" x14ac:dyDescent="0.15">
      <c r="B23" s="93">
        <v>11</v>
      </c>
      <c r="C23" s="102" t="s">
        <v>66</v>
      </c>
      <c r="D23" s="109">
        <f>IF(D22="PTTT95%",6%,IF(D22="PTTT70%",4%,IF(D22="PTTT50%",3%,IF(D22="PTTT30%",2%,0))))</f>
        <v>0.02</v>
      </c>
      <c r="E23" s="117"/>
      <c r="F23" s="147" t="s">
        <v>10</v>
      </c>
      <c r="I23" s="83"/>
    </row>
    <row r="24" spans="2:9" s="5" customFormat="1" ht="30" customHeight="1" x14ac:dyDescent="0.15">
      <c r="B24" s="93">
        <v>12</v>
      </c>
      <c r="C24" s="102" t="s">
        <v>67</v>
      </c>
      <c r="D24" s="133">
        <f>$D$21*$D$23</f>
        <v>0</v>
      </c>
      <c r="E24" s="117" t="s">
        <v>55</v>
      </c>
      <c r="F24" s="147" t="s">
        <v>10</v>
      </c>
      <c r="I24" s="83"/>
    </row>
    <row r="25" spans="2:9" s="5" customFormat="1" ht="32.25" customHeight="1" x14ac:dyDescent="0.15">
      <c r="B25" s="93">
        <v>13</v>
      </c>
      <c r="C25" s="102" t="s">
        <v>68</v>
      </c>
      <c r="D25" s="134">
        <f>$D$21-$D$24</f>
        <v>0</v>
      </c>
      <c r="E25" s="117" t="s">
        <v>56</v>
      </c>
      <c r="F25" s="147" t="s">
        <v>10</v>
      </c>
      <c r="I25" s="83"/>
    </row>
    <row r="26" spans="2:9" s="5" customFormat="1" ht="30" customHeight="1" x14ac:dyDescent="0.15">
      <c r="B26" s="125">
        <v>14</v>
      </c>
      <c r="C26" s="103" t="s">
        <v>69</v>
      </c>
      <c r="D26" s="110">
        <v>0</v>
      </c>
      <c r="E26" s="118"/>
      <c r="F26" s="143" t="s">
        <v>9</v>
      </c>
      <c r="I26" s="83"/>
    </row>
    <row r="27" spans="2:9" s="5" customFormat="1" ht="30" customHeight="1" x14ac:dyDescent="0.15">
      <c r="B27" s="94">
        <v>15</v>
      </c>
      <c r="C27" s="104" t="s">
        <v>70</v>
      </c>
      <c r="D27" s="135">
        <f>$D$25*$D$26</f>
        <v>0</v>
      </c>
      <c r="E27" s="118" t="s">
        <v>57</v>
      </c>
      <c r="F27" s="148" t="s">
        <v>10</v>
      </c>
      <c r="I27" s="83"/>
    </row>
    <row r="28" spans="2:9" s="5" customFormat="1" ht="50.25" customHeight="1" x14ac:dyDescent="0.15">
      <c r="B28" s="94">
        <v>16</v>
      </c>
      <c r="C28" s="105" t="s">
        <v>71</v>
      </c>
      <c r="D28" s="136">
        <f>$D$25-$D$27</f>
        <v>0</v>
      </c>
      <c r="E28" s="119" t="s">
        <v>58</v>
      </c>
      <c r="F28" s="149" t="s">
        <v>10</v>
      </c>
      <c r="G28" s="7"/>
      <c r="H28" s="37"/>
      <c r="I28" s="83"/>
    </row>
    <row r="29" spans="2:9" s="5" customFormat="1" ht="30" customHeight="1" x14ac:dyDescent="0.15">
      <c r="B29" s="157">
        <v>17</v>
      </c>
      <c r="C29" s="106" t="s">
        <v>72</v>
      </c>
      <c r="D29" s="137">
        <f>$D$17+$D$20+$D$24+$D$27</f>
        <v>0</v>
      </c>
      <c r="E29" s="120" t="s">
        <v>73</v>
      </c>
      <c r="F29" s="150" t="s">
        <v>10</v>
      </c>
      <c r="G29" s="7"/>
      <c r="H29" s="37"/>
      <c r="I29" s="83"/>
    </row>
    <row r="30" spans="2:9" s="5" customFormat="1" ht="30" customHeight="1" x14ac:dyDescent="0.15">
      <c r="B30" s="168" t="s">
        <v>17</v>
      </c>
      <c r="C30" s="168"/>
      <c r="D30" s="138">
        <f>ROUND((D14-D29),-3)</f>
        <v>0</v>
      </c>
      <c r="E30" s="86" t="s">
        <v>74</v>
      </c>
      <c r="F30" s="151" t="s">
        <v>10</v>
      </c>
      <c r="G30" s="7"/>
      <c r="H30" s="36"/>
      <c r="I30" s="83"/>
    </row>
    <row r="31" spans="2:9" s="5" customFormat="1" ht="30" customHeight="1" x14ac:dyDescent="0.15">
      <c r="B31" s="162" t="s">
        <v>16</v>
      </c>
      <c r="C31" s="162"/>
      <c r="D31" s="87">
        <f>IF($D$22="PTTT30%",$D$30*30%,IF($D$22="PTTT50%",$D$30*50%,IF($D$22="PTTT70%",$D$30*70%,IF($D$22="PTTT95%",$D$30*95%,IF($D$22="PTTT ưu đãi đặc biệt",$D$30*6%,IF($D$22="Chương trình HTTC",$D$30*35%,0))))))</f>
        <v>0</v>
      </c>
      <c r="E31" s="88">
        <f>IF($D$22="PTTT30%",30%,IF($D$22="PTTT50%",50%,IF($D$22="PTTT70%",70%,IF($D$22="PTTT95%",95%,IF($D$22="PTTT ưu đãi đặc biệt",6%,IF($D$22="Chương trình HTTC",35%,0))))))</f>
        <v>0.3</v>
      </c>
      <c r="F31" s="151" t="s">
        <v>10</v>
      </c>
      <c r="G31" s="7"/>
      <c r="H31" s="37"/>
      <c r="I31" s="83"/>
    </row>
  </sheetData>
  <dataConsolidate/>
  <mergeCells count="7">
    <mergeCell ref="B31:C31"/>
    <mergeCell ref="D2:F2"/>
    <mergeCell ref="D3:F3"/>
    <mergeCell ref="B5:F5"/>
    <mergeCell ref="B6:E6"/>
    <mergeCell ref="E10:F10"/>
    <mergeCell ref="B30:C30"/>
  </mergeCells>
  <conditionalFormatting sqref="I19:I1048576 I1:I15">
    <cfRule type="duplicateValues" dxfId="1" priority="5"/>
  </conditionalFormatting>
  <conditionalFormatting sqref="I16:I18">
    <cfRule type="duplicateValues" dxfId="0" priority="4"/>
  </conditionalFormatting>
  <dataValidations count="3">
    <dataValidation type="list" allowBlank="1" showInputMessage="1" showErrorMessage="1" sqref="D19" xr:uid="{00000000-0002-0000-0000-000000000000}">
      <formula1>"0%,1%,2%,3%,4%"</formula1>
    </dataValidation>
    <dataValidation type="list" allowBlank="1" showInputMessage="1" showErrorMessage="1" sqref="D26" xr:uid="{00000000-0002-0000-0000-000002000000}">
      <formula1>"0,1%"</formula1>
    </dataValidation>
    <dataValidation type="list" allowBlank="1" showInputMessage="1" showErrorMessage="1" sqref="D22" xr:uid="{00000000-0002-0000-0000-000003000000}">
      <formula1>"PTTT30%,PTTT50%,PTTT70%,PTTT95%,PTTT ưu đãi đặc biệt,Chương trình HTTC"</formula1>
    </dataValidation>
  </dataValidations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6074BD-F8BB-4071-A9A6-211A82B65364}">
          <x14:formula1>
            <xm:f>CS!$A$3:$A$5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3"/>
  <sheetViews>
    <sheetView topLeftCell="A22" zoomScale="90" zoomScaleNormal="90" zoomScaleSheetLayoutView="80" workbookViewId="0">
      <selection activeCell="A7" sqref="A7:XFD7"/>
    </sheetView>
  </sheetViews>
  <sheetFormatPr defaultRowHeight="11.25" x14ac:dyDescent="0.15"/>
  <cols>
    <col min="1" max="1" width="3.28515625" style="1" customWidth="1"/>
    <col min="2" max="2" width="10.42578125" style="1" customWidth="1"/>
    <col min="3" max="3" width="63.42578125" style="1" customWidth="1"/>
    <col min="4" max="4" width="20.28515625" style="51" customWidth="1"/>
    <col min="5" max="5" width="28.42578125" style="28" customWidth="1"/>
    <col min="6" max="6" width="15.5703125" style="1" customWidth="1"/>
    <col min="7" max="7" width="9.140625" style="6" customWidth="1"/>
    <col min="8" max="8" width="16.42578125" style="1" customWidth="1"/>
    <col min="9" max="9" width="14.28515625" style="1" customWidth="1"/>
    <col min="10" max="10" width="9.140625" style="1" customWidth="1"/>
    <col min="11" max="16384" width="9.140625" style="1"/>
  </cols>
  <sheetData>
    <row r="2" spans="2:6" ht="15.75" customHeight="1" x14ac:dyDescent="0.15">
      <c r="D2" s="163" t="s">
        <v>7</v>
      </c>
      <c r="E2" s="163"/>
      <c r="F2" s="163"/>
    </row>
    <row r="3" spans="2:6" x14ac:dyDescent="0.15">
      <c r="D3" s="164" t="s">
        <v>8</v>
      </c>
      <c r="E3" s="164"/>
      <c r="F3" s="164"/>
    </row>
    <row r="5" spans="2:6" ht="22.5" x14ac:dyDescent="0.15">
      <c r="B5" s="165" t="s">
        <v>0</v>
      </c>
      <c r="C5" s="165"/>
      <c r="D5" s="165"/>
      <c r="E5" s="165"/>
      <c r="F5" s="165"/>
    </row>
    <row r="6" spans="2:6" ht="19.5" customHeight="1" x14ac:dyDescent="0.25">
      <c r="B6" s="166" t="s">
        <v>51</v>
      </c>
      <c r="C6" s="166"/>
      <c r="D6" s="166"/>
      <c r="E6" s="166"/>
    </row>
    <row r="7" spans="2:6" ht="20.100000000000001" customHeight="1" x14ac:dyDescent="0.15">
      <c r="B7" s="2" t="s">
        <v>1</v>
      </c>
      <c r="C7" s="3" t="s">
        <v>19</v>
      </c>
      <c r="D7" s="29"/>
      <c r="E7" s="8"/>
    </row>
    <row r="8" spans="2:6" ht="20.100000000000001" customHeight="1" x14ac:dyDescent="0.15">
      <c r="B8" s="2" t="s">
        <v>5</v>
      </c>
      <c r="C8" s="3"/>
      <c r="E8" s="8"/>
    </row>
    <row r="9" spans="2:6" ht="20.100000000000001" customHeight="1" x14ac:dyDescent="0.15">
      <c r="B9" s="2" t="s">
        <v>2</v>
      </c>
      <c r="C9" s="3"/>
      <c r="E9" s="8"/>
    </row>
    <row r="10" spans="2:6" ht="16.5" x14ac:dyDescent="0.15">
      <c r="B10" s="4"/>
      <c r="D10" s="29"/>
      <c r="E10" s="167" t="s">
        <v>3</v>
      </c>
      <c r="F10" s="167"/>
    </row>
    <row r="11" spans="2:6" ht="8.25" customHeight="1" thickBot="1" x14ac:dyDescent="0.2">
      <c r="B11" s="4"/>
      <c r="D11" s="29"/>
      <c r="E11" s="8"/>
    </row>
    <row r="12" spans="2:6" ht="24.75" customHeight="1" thickBot="1" x14ac:dyDescent="0.2">
      <c r="B12" s="16" t="s">
        <v>4</v>
      </c>
      <c r="C12" s="17" t="s">
        <v>12</v>
      </c>
      <c r="D12" s="17" t="s">
        <v>13</v>
      </c>
      <c r="E12" s="17" t="s">
        <v>14</v>
      </c>
      <c r="F12" s="34" t="s">
        <v>15</v>
      </c>
    </row>
    <row r="13" spans="2:6" ht="30.75" customHeight="1" x14ac:dyDescent="0.15">
      <c r="B13" s="26">
        <v>1</v>
      </c>
      <c r="C13" s="18" t="s">
        <v>11</v>
      </c>
      <c r="D13" s="30"/>
      <c r="E13" s="9"/>
      <c r="F13" s="57" t="s">
        <v>6</v>
      </c>
    </row>
    <row r="14" spans="2:6" ht="30.75" customHeight="1" x14ac:dyDescent="0.15">
      <c r="B14" s="27">
        <v>2</v>
      </c>
      <c r="C14" s="19" t="s">
        <v>23</v>
      </c>
      <c r="D14" s="58">
        <v>1000000000</v>
      </c>
      <c r="E14" s="10"/>
      <c r="F14" s="59" t="s">
        <v>6</v>
      </c>
    </row>
    <row r="15" spans="2:6" ht="30.75" customHeight="1" x14ac:dyDescent="0.15">
      <c r="B15" s="27">
        <v>3</v>
      </c>
      <c r="C15" s="45" t="s">
        <v>25</v>
      </c>
      <c r="D15" s="60">
        <f>$D$14/1.1</f>
        <v>909090909.090909</v>
      </c>
      <c r="E15" s="10" t="s">
        <v>18</v>
      </c>
      <c r="F15" s="61" t="s">
        <v>10</v>
      </c>
    </row>
    <row r="16" spans="2:6" ht="30.75" customHeight="1" x14ac:dyDescent="0.15">
      <c r="B16" s="62">
        <v>4</v>
      </c>
      <c r="C16" s="20" t="s">
        <v>26</v>
      </c>
      <c r="D16" s="38">
        <v>0</v>
      </c>
      <c r="E16" s="12"/>
      <c r="F16" s="63" t="s">
        <v>9</v>
      </c>
    </row>
    <row r="17" spans="2:9" ht="30.75" customHeight="1" x14ac:dyDescent="0.15">
      <c r="B17" s="62">
        <v>5</v>
      </c>
      <c r="C17" s="46" t="s">
        <v>27</v>
      </c>
      <c r="D17" s="64">
        <f>D15*D16</f>
        <v>0</v>
      </c>
      <c r="E17" s="13" t="s">
        <v>21</v>
      </c>
      <c r="F17" s="62" t="s">
        <v>10</v>
      </c>
    </row>
    <row r="18" spans="2:9" ht="30.75" customHeight="1" x14ac:dyDescent="0.15">
      <c r="B18" s="62">
        <v>6</v>
      </c>
      <c r="C18" s="46" t="s">
        <v>28</v>
      </c>
      <c r="D18" s="64">
        <f>$D$15-$D$17</f>
        <v>909090909.090909</v>
      </c>
      <c r="E18" s="12" t="s">
        <v>22</v>
      </c>
      <c r="F18" s="62" t="s">
        <v>10</v>
      </c>
    </row>
    <row r="19" spans="2:9" ht="30.75" customHeight="1" x14ac:dyDescent="0.15">
      <c r="B19" s="62">
        <v>7</v>
      </c>
      <c r="C19" s="20" t="s">
        <v>30</v>
      </c>
      <c r="D19" s="65">
        <v>9000000</v>
      </c>
      <c r="E19" s="52" t="s">
        <v>29</v>
      </c>
      <c r="F19" s="53" t="s">
        <v>9</v>
      </c>
    </row>
    <row r="20" spans="2:9" ht="30.75" customHeight="1" x14ac:dyDescent="0.15">
      <c r="B20" s="62">
        <v>8</v>
      </c>
      <c r="C20" s="46" t="s">
        <v>31</v>
      </c>
      <c r="D20" s="64">
        <f>D18-D19</f>
        <v>900090909.090909</v>
      </c>
      <c r="E20" s="54" t="s">
        <v>42</v>
      </c>
      <c r="F20" s="62" t="s">
        <v>10</v>
      </c>
    </row>
    <row r="21" spans="2:9" ht="30.75" customHeight="1" x14ac:dyDescent="0.15">
      <c r="B21" s="66">
        <v>9</v>
      </c>
      <c r="C21" s="21" t="s">
        <v>32</v>
      </c>
      <c r="D21" s="39">
        <v>1.4999999999999999E-2</v>
      </c>
      <c r="E21" s="11"/>
      <c r="F21" s="67" t="s">
        <v>9</v>
      </c>
    </row>
    <row r="22" spans="2:9" ht="30.75" customHeight="1" x14ac:dyDescent="0.15">
      <c r="B22" s="66">
        <v>10</v>
      </c>
      <c r="C22" s="47" t="s">
        <v>33</v>
      </c>
      <c r="D22" s="68">
        <f>$D$20*$D$21</f>
        <v>13501363.636363635</v>
      </c>
      <c r="E22" s="81" t="s">
        <v>43</v>
      </c>
      <c r="F22" s="66" t="s">
        <v>10</v>
      </c>
    </row>
    <row r="23" spans="2:9" ht="30.75" customHeight="1" x14ac:dyDescent="0.15">
      <c r="B23" s="66">
        <v>11</v>
      </c>
      <c r="C23" s="47" t="s">
        <v>37</v>
      </c>
      <c r="D23" s="68">
        <f>$D$20-$D$22</f>
        <v>886589545.45454538</v>
      </c>
      <c r="E23" s="11" t="s">
        <v>44</v>
      </c>
      <c r="F23" s="66" t="s">
        <v>10</v>
      </c>
    </row>
    <row r="24" spans="2:9" s="5" customFormat="1" ht="30.75" customHeight="1" x14ac:dyDescent="0.15">
      <c r="B24" s="69">
        <v>12</v>
      </c>
      <c r="C24" s="22" t="s">
        <v>34</v>
      </c>
      <c r="D24" s="70" t="s">
        <v>52</v>
      </c>
      <c r="E24" s="14"/>
      <c r="F24" s="71" t="s">
        <v>9</v>
      </c>
    </row>
    <row r="25" spans="2:9" s="5" customFormat="1" ht="30.75" customHeight="1" x14ac:dyDescent="0.15">
      <c r="B25" s="69">
        <v>13</v>
      </c>
      <c r="C25" s="48" t="s">
        <v>35</v>
      </c>
      <c r="D25" s="40">
        <f>IF(D24="PTTT95%",6%,IF(D24="PTTT70%",4%,IF(D24="PTTT50%",3%,IF(D24="PTTT30%",2.5%,0))))</f>
        <v>0</v>
      </c>
      <c r="E25" s="14"/>
      <c r="F25" s="69" t="s">
        <v>10</v>
      </c>
    </row>
    <row r="26" spans="2:9" s="5" customFormat="1" ht="30.75" customHeight="1" x14ac:dyDescent="0.15">
      <c r="B26" s="69">
        <v>14</v>
      </c>
      <c r="C26" s="48" t="s">
        <v>36</v>
      </c>
      <c r="D26" s="72">
        <f>$D$23*$D$25</f>
        <v>0</v>
      </c>
      <c r="E26" s="14" t="s">
        <v>45</v>
      </c>
      <c r="F26" s="69" t="s">
        <v>10</v>
      </c>
    </row>
    <row r="27" spans="2:9" s="5" customFormat="1" ht="30.75" customHeight="1" x14ac:dyDescent="0.15">
      <c r="B27" s="69">
        <v>15</v>
      </c>
      <c r="C27" s="48" t="s">
        <v>38</v>
      </c>
      <c r="D27" s="73">
        <f>$D$23-$D$26</f>
        <v>886589545.45454538</v>
      </c>
      <c r="E27" s="14" t="s">
        <v>46</v>
      </c>
      <c r="F27" s="69" t="s">
        <v>10</v>
      </c>
    </row>
    <row r="28" spans="2:9" s="5" customFormat="1" ht="30.75" customHeight="1" x14ac:dyDescent="0.15">
      <c r="B28" s="74">
        <v>16</v>
      </c>
      <c r="C28" s="23" t="s">
        <v>39</v>
      </c>
      <c r="D28" s="41">
        <v>0.01</v>
      </c>
      <c r="E28" s="15"/>
      <c r="F28" s="75" t="s">
        <v>9</v>
      </c>
    </row>
    <row r="29" spans="2:9" s="5" customFormat="1" ht="30.75" customHeight="1" x14ac:dyDescent="0.15">
      <c r="B29" s="74">
        <v>17</v>
      </c>
      <c r="C29" s="49" t="s">
        <v>40</v>
      </c>
      <c r="D29" s="76">
        <f>$D$27*$D$28</f>
        <v>8865895.4545454532</v>
      </c>
      <c r="E29" s="15" t="s">
        <v>47</v>
      </c>
      <c r="F29" s="74" t="s">
        <v>10</v>
      </c>
    </row>
    <row r="30" spans="2:9" s="5" customFormat="1" ht="50.25" customHeight="1" x14ac:dyDescent="0.15">
      <c r="B30" s="74">
        <v>18</v>
      </c>
      <c r="C30" s="50" t="s">
        <v>41</v>
      </c>
      <c r="D30" s="77">
        <f>$D$27-$D$29</f>
        <v>877723649.99999988</v>
      </c>
      <c r="E30" s="24" t="s">
        <v>48</v>
      </c>
      <c r="F30" s="78" t="s">
        <v>10</v>
      </c>
      <c r="G30" s="7"/>
      <c r="H30" s="37"/>
    </row>
    <row r="31" spans="2:9" s="5" customFormat="1" ht="30.75" customHeight="1" thickBot="1" x14ac:dyDescent="0.2">
      <c r="B31" s="42">
        <v>19</v>
      </c>
      <c r="C31" s="43" t="s">
        <v>20</v>
      </c>
      <c r="D31" s="79">
        <f>$D$17+$D$19+$D$22+$D$26+$D$29</f>
        <v>31367259.090909086</v>
      </c>
      <c r="E31" s="44" t="s">
        <v>49</v>
      </c>
      <c r="F31" s="80" t="s">
        <v>10</v>
      </c>
      <c r="G31" s="7"/>
      <c r="H31" s="37"/>
    </row>
    <row r="32" spans="2:9" s="5" customFormat="1" ht="30.75" customHeight="1" thickBot="1" x14ac:dyDescent="0.2">
      <c r="B32" s="170" t="s">
        <v>17</v>
      </c>
      <c r="C32" s="171"/>
      <c r="D32" s="31">
        <f>ROUND((D14-D31),-3)</f>
        <v>968633000</v>
      </c>
      <c r="E32" s="35" t="s">
        <v>24</v>
      </c>
      <c r="F32" s="25" t="s">
        <v>10</v>
      </c>
      <c r="G32" s="7"/>
      <c r="H32" s="36"/>
      <c r="I32" s="36"/>
    </row>
    <row r="33" spans="2:9" s="5" customFormat="1" ht="31.5" customHeight="1" thickBot="1" x14ac:dyDescent="0.2">
      <c r="B33" s="169" t="s">
        <v>16</v>
      </c>
      <c r="C33" s="169"/>
      <c r="D33" s="32">
        <f>IF($D$24="PTTT30%",$D$32*30%,IF($D$24="PTTT50%",$D$32*50%,IF($D$24="PTTT70%",$D$32*70%,IF($D$24="PTTT95%",$D$32*95%,IF($D$24="PTTT chuẩn",$D$32*6%,0)))))</f>
        <v>58117980</v>
      </c>
      <c r="E33" s="33">
        <f>IF($D$24="PTTT30%",30%,IF($D$24="PTTT50%",50%,IF($D$24="PTTT70%",70%,IF($D$24="PTTT95%",95%,IF($D$24="PTTT chuẩn",6%,0)))))</f>
        <v>0.06</v>
      </c>
      <c r="F33" s="25" t="s">
        <v>10</v>
      </c>
      <c r="G33" s="7"/>
      <c r="H33" s="37"/>
      <c r="I33" s="36"/>
    </row>
  </sheetData>
  <mergeCells count="7">
    <mergeCell ref="B33:C33"/>
    <mergeCell ref="D2:F2"/>
    <mergeCell ref="D3:F3"/>
    <mergeCell ref="B5:F5"/>
    <mergeCell ref="E10:F10"/>
    <mergeCell ref="B32:C32"/>
    <mergeCell ref="B6:E6"/>
  </mergeCells>
  <dataValidations count="3">
    <dataValidation type="list" allowBlank="1" showInputMessage="1" showErrorMessage="1" sqref="D24" xr:uid="{00000000-0002-0000-0100-000000000000}">
      <formula1>"PTTT chuẩn,PTTT30%,PTTT50%,PTTT70%,PTTT95%"</formula1>
    </dataValidation>
    <dataValidation type="list" allowBlank="1" showInputMessage="1" showErrorMessage="1" sqref="D28" xr:uid="{00000000-0002-0000-0100-000001000000}">
      <formula1>"0,1%"</formula1>
    </dataValidation>
    <dataValidation type="list" allowBlank="1" showInputMessage="1" showErrorMessage="1" sqref="D19" xr:uid="{00000000-0002-0000-0100-000002000000}">
      <formula1>"0,9000000,22500000"</formula1>
    </dataValidation>
  </dataValidations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CS!$A$3:$A$4</xm:f>
          </x14:formula1>
          <xm:sqref>D16</xm:sqref>
        </x14:dataValidation>
        <x14:dataValidation type="list" allowBlank="1" showInputMessage="1" showErrorMessage="1" xr:uid="{00000000-0002-0000-0100-000004000000}">
          <x14:formula1>
            <xm:f>CS!#REF!</xm:f>
          </x14:formula1>
          <xm:sqref>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>
      <selection activeCell="B1" sqref="B1:B1048576"/>
    </sheetView>
  </sheetViews>
  <sheetFormatPr defaultRowHeight="10.5" x14ac:dyDescent="0.15"/>
  <sheetData>
    <row r="2" spans="1:1" x14ac:dyDescent="0.15">
      <c r="A2" t="s">
        <v>50</v>
      </c>
    </row>
    <row r="3" spans="1:1" x14ac:dyDescent="0.15">
      <c r="A3" s="55">
        <v>0</v>
      </c>
    </row>
    <row r="4" spans="1:1" x14ac:dyDescent="0.15">
      <c r="A4" s="56">
        <v>0.01</v>
      </c>
    </row>
    <row r="5" spans="1:1" x14ac:dyDescent="0.15">
      <c r="A5" s="85">
        <v>1.4999999999999999E-2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BẢNG TÍNH_22.06.2020</vt:lpstr>
      <vt:lpstr>BẢNG TÍNH_21.03.2020</vt:lpstr>
      <vt:lpstr>CS</vt:lpstr>
      <vt:lpstr>'BẢNG TÍNH_21.03.2020'!Print_Area</vt:lpstr>
      <vt:lpstr>'BẢNG TÍNH_22.06.2020'!Print_Area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Do Thi Kim (SALES)</dc:creator>
  <cp:lastModifiedBy>DELL</cp:lastModifiedBy>
  <cp:lastPrinted>2020-03-21T04:46:57Z</cp:lastPrinted>
  <dcterms:created xsi:type="dcterms:W3CDTF">2019-05-09T17:18:28Z</dcterms:created>
  <dcterms:modified xsi:type="dcterms:W3CDTF">2020-07-02T03:09:34Z</dcterms:modified>
</cp:coreProperties>
</file>